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kaunor-my.sharepoint.com/personal/violeta_ambrazeviciene_krs_lt/Documents/dokumentai/PIRKIMAI darbai 2026/ateities g/ateities g/"/>
    </mc:Choice>
  </mc:AlternateContent>
  <xr:revisionPtr revIDLastSave="0" documentId="8_{84A928EE-4156-4155-A38F-AB40BE667769}" xr6:coauthVersionLast="47" xr6:coauthVersionMax="47" xr10:uidLastSave="{00000000-0000-0000-0000-000000000000}"/>
  <bookViews>
    <workbookView xWindow="-103" yWindow="-103" windowWidth="33120" windowHeight="18000" xr2:uid="{E046DAD8-6A99-7B4A-9AB3-232288F8E624}"/>
  </bookViews>
  <sheets>
    <sheet name="E I etapas" sheetId="1" r:id="rId1"/>
    <sheet name="E II etapas" sheetId="2" r:id="rId2"/>
    <sheet name="ER" sheetId="3" r:id="rId3"/>
    <sheet name="SMG" sheetId="4" r:id="rId4"/>
    <sheet name="VN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2" i="5" l="1"/>
  <c r="H32" i="5" s="1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86" i="4"/>
  <c r="F85" i="4"/>
  <c r="H86" i="4" s="1"/>
  <c r="F83" i="4"/>
  <c r="H83" i="4" s="1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4" i="4"/>
  <c r="F63" i="4"/>
  <c r="F62" i="4"/>
  <c r="F60" i="4"/>
  <c r="F59" i="4"/>
  <c r="F58" i="4"/>
  <c r="F57" i="4"/>
  <c r="F56" i="4"/>
  <c r="F55" i="4"/>
  <c r="F53" i="4"/>
  <c r="F52" i="4"/>
  <c r="F51" i="4"/>
  <c r="F50" i="4"/>
  <c r="F49" i="4"/>
  <c r="F48" i="4"/>
  <c r="F47" i="4"/>
  <c r="F46" i="4"/>
  <c r="F45" i="4"/>
  <c r="F44" i="4"/>
  <c r="F43" i="4"/>
  <c r="F42" i="4"/>
  <c r="F39" i="4"/>
  <c r="F38" i="4"/>
  <c r="F37" i="4"/>
  <c r="F36" i="4"/>
  <c r="F35" i="4"/>
  <c r="F34" i="4"/>
  <c r="F33" i="4"/>
  <c r="F32" i="4"/>
  <c r="F31" i="4"/>
  <c r="F30" i="4"/>
  <c r="H39" i="4" s="1"/>
  <c r="F29" i="4"/>
  <c r="F28" i="4"/>
  <c r="F27" i="4"/>
  <c r="F26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H14" i="3"/>
  <c r="F14" i="3"/>
  <c r="F13" i="3"/>
  <c r="F11" i="3"/>
  <c r="F10" i="3"/>
  <c r="F9" i="3"/>
  <c r="F8" i="3"/>
  <c r="F7" i="3"/>
  <c r="F6" i="3"/>
  <c r="F50" i="2"/>
  <c r="H50" i="2" s="1"/>
  <c r="F49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H47" i="2" s="1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52" i="1"/>
  <c r="F51" i="1"/>
  <c r="F50" i="1"/>
  <c r="F49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H47" i="1" s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H22" i="1" s="1"/>
  <c r="H64" i="4" l="1"/>
  <c r="F53" i="1"/>
  <c r="H52" i="1"/>
  <c r="H60" i="4"/>
  <c r="H53" i="4"/>
  <c r="H11" i="3"/>
  <c r="F15" i="3" s="1"/>
  <c r="H30" i="5"/>
  <c r="F33" i="5" s="1"/>
  <c r="H24" i="4"/>
  <c r="F87" i="4" s="1"/>
  <c r="H22" i="2"/>
  <c r="F51" i="2" s="1"/>
  <c r="H81" i="4"/>
</calcChain>
</file>

<file path=xl/sharedStrings.xml><?xml version="1.0" encoding="utf-8"?>
<sst xmlns="http://schemas.openxmlformats.org/spreadsheetml/2006/main" count="675" uniqueCount="373">
  <si>
    <t>ELEKTROTECHNIKOS DALIS</t>
  </si>
  <si>
    <t>SĄNAUDŲ KIEKIŲ ŽINIARAŠTIS (I Etapas)</t>
  </si>
  <si>
    <t>Eilės Nr.</t>
  </si>
  <si>
    <t>Pavadinimas</t>
  </si>
  <si>
    <t>Mato vnt.</t>
  </si>
  <si>
    <t>Kiekis</t>
  </si>
  <si>
    <t>Vieneto kaina, Eur be PVM  (pildo Teikėjas)</t>
  </si>
  <si>
    <t>Iš viso, Eur be PVM</t>
  </si>
  <si>
    <t>I Etapas</t>
  </si>
  <si>
    <t>MEDŽIAGŲ ŽINIARAŠTIS (I Etapas)</t>
  </si>
  <si>
    <t>Gatvės šviestuvas LED ≤21W Parametrus tikslinti prieš II etapo montavimo darbų pradžią pagal projektavimo skaičiavimus.</t>
  </si>
  <si>
    <t>kompl.</t>
  </si>
  <si>
    <t>Atrama šviestuvams. H=6m</t>
  </si>
  <si>
    <t>Gembė 1+1m</t>
  </si>
  <si>
    <t>Gembė 1+0,5m</t>
  </si>
  <si>
    <t>Kompl.</t>
  </si>
  <si>
    <t>Pamatas VGAP-2 (5m; 6m aukščio atramai)</t>
  </si>
  <si>
    <t>Kabelis aliuminio gyslomis 4×35 mm²</t>
  </si>
  <si>
    <t>m</t>
  </si>
  <si>
    <t>Kabelis vario gyslomis 3×1,5 mm² su dviguba PVC izoliacija</t>
  </si>
  <si>
    <t>1kV galinė mova su terminiais vamzdeliais 4x35mm²</t>
  </si>
  <si>
    <t>PE vamzdis Ø75 mm</t>
  </si>
  <si>
    <t>Atsišakojimo gnybtynas</t>
  </si>
  <si>
    <t>Įžeminimo komplektas R≤10Ω:</t>
  </si>
  <si>
    <t xml:space="preserve">Cinkuoti metaliniai gaminiai </t>
  </si>
  <si>
    <t>kg</t>
  </si>
  <si>
    <t>Cinkuota metalinė juosta 25x4</t>
  </si>
  <si>
    <t>Kabelio signalinė juosta</t>
  </si>
  <si>
    <t>Elektros įrenginių žymenys</t>
  </si>
  <si>
    <t>Elektros skaitiklis</t>
  </si>
  <si>
    <t>vnt.</t>
  </si>
  <si>
    <t>Iš viso skyriuje , 
Eur be PVM</t>
  </si>
  <si>
    <t>MONTAVIMO DARBŲ ŽINIARAŠTIS (I Etapas)</t>
  </si>
  <si>
    <t>Tranšėjos kasimas, užpylimas ir tankinimas rankiniu būdu</t>
  </si>
  <si>
    <t>Tranšėjos kasimas, užpylimas ir tankinimas mechanizuotu būdu</t>
  </si>
  <si>
    <t>Kabelio signalinės juostos paklojimas</t>
  </si>
  <si>
    <t>2689</t>
  </si>
  <si>
    <t>PE vamzdžių d75 paklojimas tranšėjoje</t>
  </si>
  <si>
    <t>Kabelio įtraukimas į PE vamzdį, pamatą, atramoje</t>
  </si>
  <si>
    <t>148</t>
  </si>
  <si>
    <t>Smėlio pagrindo paruošimas po pamatais, iškastoje duobėje. 0,1m3/vnt</t>
  </si>
  <si>
    <t>m³</t>
  </si>
  <si>
    <t>7,1</t>
  </si>
  <si>
    <t>Atramos pamato montavimas (visos I etapo metu)
ir atramos pastatymas ant pamato (įrengiamos tik netrukdančios)</t>
  </si>
  <si>
    <t>Šviestuvų montavimas ir prijungimas</t>
  </si>
  <si>
    <t>16</t>
  </si>
  <si>
    <t>Galinės movos su terminiais vamzdeliais montavimas</t>
  </si>
  <si>
    <t>32</t>
  </si>
  <si>
    <t>Atsišakojimo gnybtų sumontavimas atramos viduje</t>
  </si>
  <si>
    <t>Kabelio apšvietimo atramoje pravėrimas</t>
  </si>
  <si>
    <t>128</t>
  </si>
  <si>
    <t>Elektros įrenginių žymėjimas</t>
  </si>
  <si>
    <t>71</t>
  </si>
  <si>
    <t>Įrenginių prijungimas prie įžeminimo kontūro</t>
  </si>
  <si>
    <t>m/kompl.</t>
  </si>
  <si>
    <t>Įžeminimo kontūro varžos matavimas</t>
  </si>
  <si>
    <t>Įžeminimo įrenginių kontaktinių jungčių pereinamosios varžos matavimas</t>
  </si>
  <si>
    <t>Kabelio izoliacijos varžos matavimas</t>
  </si>
  <si>
    <t>Fazinio ir nulinio laidų grandinės varžos matavimas</t>
  </si>
  <si>
    <t>Sistemos paleidimo ir derinimo darbai</t>
  </si>
  <si>
    <t>1</t>
  </si>
  <si>
    <t>Išpildomoji nuotrauka</t>
  </si>
  <si>
    <t>Įžeminimo kontūro įrengimas R≤10Ω:</t>
  </si>
  <si>
    <t>Įžeminimo kontūro įrengimas iš vieno elektrodo iki 5 m ilgio su horizontalia įžeminimo šyna iki 1m ilgio</t>
  </si>
  <si>
    <t>kompl</t>
  </si>
  <si>
    <t>Kiekvienam papildomam elektrodo iki 5 m ilgio įrengimui pridėti</t>
  </si>
  <si>
    <t>426</t>
  </si>
  <si>
    <t>Kiekvienam sekančiam horizontalios įžeminimo šynos metrui virš 1 m įrengimui pridėti</t>
  </si>
  <si>
    <t>2059</t>
  </si>
  <si>
    <t>Elektros skaitiklio montavimas</t>
  </si>
  <si>
    <t>DEMONTAVIMO DARBŲ ŽINIARAŠTIS (I Etapas)</t>
  </si>
  <si>
    <t>Esamos plieninės šviestuvo atramos su pamatu demontavimas</t>
  </si>
  <si>
    <t>Esamos gelžbetoninės atramos su šviestuvu demontavimas</t>
  </si>
  <si>
    <t>Esamo šviestuvo demontavimas</t>
  </si>
  <si>
    <t>Šiukšlių išvežimas</t>
  </si>
  <si>
    <t>t</t>
  </si>
  <si>
    <t>IŠ VISO ŽINIARAŠTYJE, EUR BE PVM</t>
  </si>
  <si>
    <t>SĄNAUDŲ KIEKIŲ ŽINIARAŠTIS (II Etapas)</t>
  </si>
  <si>
    <t>II Etapas</t>
  </si>
  <si>
    <t>MEDŽIAGŲ ŽINIARAŠTIS  (II Etapas)</t>
  </si>
  <si>
    <t>Gembė 1m + 0,5m</t>
  </si>
  <si>
    <t>Kabelis aliuminio gyslomis 4x35mm²</t>
  </si>
  <si>
    <t>Kabelis vario gyslomis 3x1.5 mm² su dviguba PVC
izoliacija</t>
  </si>
  <si>
    <t>PE vamzdis Ø75mm</t>
  </si>
  <si>
    <t>Cinkuoti metaliniai gaminiai</t>
  </si>
  <si>
    <t>MONTAVIMO DARBŲ ŽINIARAŠTIS  (II Etapas)</t>
  </si>
  <si>
    <t>Atramos pamato montavimas (visi I etapo metu)
ir atramos pastatymas ant pamato</t>
  </si>
  <si>
    <t>DEMONTAVIMO DARBŲ ŽINIARAŠTIS  (II Etapas)</t>
  </si>
  <si>
    <t>Esamo šviestuvo ant gelžbetoninės atramos demontavimas</t>
  </si>
  <si>
    <t xml:space="preserve"> ELEKTRONINIŲ RYŠIŲ IR TELEKOMUNIKACIJŲ DALIS</t>
  </si>
  <si>
    <t>SĄNAUDŲ KIEKIŲ ŽINIARAŠTIS</t>
  </si>
  <si>
    <t>1. TELIA LIETUVA, AB TINKLAI</t>
  </si>
  <si>
    <t>1.1</t>
  </si>
  <si>
    <t>Tranšėjų kasimas rankiniu būdu 1-2 kabeliams I-II grupės grunte</t>
  </si>
  <si>
    <t>1.2</t>
  </si>
  <si>
    <t>Tranšėjų užpylimas rankiniu būdu 1-2 kabeliams I-II grupės grunte</t>
  </si>
  <si>
    <t>1.3</t>
  </si>
  <si>
    <t>Surenkamo apsauginio dėklo d110 montavimas</t>
  </si>
  <si>
    <t>1.4</t>
  </si>
  <si>
    <t>Esamo šulinio rekonstravimas keičiant šulinio liuką ir pritaikant aukštį prie dangos konstrukcijos</t>
  </si>
  <si>
    <t>1.5</t>
  </si>
  <si>
    <t>Esamo šulinio rekonstravimas keičiant šulinio liuką bei montuojant papildomą sustiprintą perdangą, pritaikant aukšti prie dangos konstrukcijos.</t>
  </si>
  <si>
    <t>1.6</t>
  </si>
  <si>
    <t>Esamo RKŠ-0 tipo šulinio keitimas į RKŠ-1 tipo</t>
  </si>
  <si>
    <t>Iš viso skyriuje 1 , 
Eur be PVM</t>
  </si>
  <si>
    <t>2. MEDŽIAGŲ KIEKIŲ ŽINIARAŠTIS</t>
  </si>
  <si>
    <t>2.1</t>
  </si>
  <si>
    <t>Surenkamas apsauginis dėklas d110</t>
  </si>
  <si>
    <t>2.2</t>
  </si>
  <si>
    <t>Rekonstravimo medžiagos šuliniui (dangtis, žiedas, papildomos medžiagos)</t>
  </si>
  <si>
    <t>Iš viso skyriuje 2 , 
Eur be PVM</t>
  </si>
  <si>
    <t>SUSISIEKIMO DALIS</t>
  </si>
  <si>
    <t>1. PARUOŠIAMIEJI DARBAI</t>
  </si>
  <si>
    <t>1.1.</t>
  </si>
  <si>
    <t>Kelio trasos nužymėjimas</t>
  </si>
  <si>
    <t>km</t>
  </si>
  <si>
    <t>2,11</t>
  </si>
  <si>
    <t>1.2.</t>
  </si>
  <si>
    <t>Iš pildomosios nuotraukos atlikimas</t>
  </si>
  <si>
    <t>ha</t>
  </si>
  <si>
    <t>2,74</t>
  </si>
  <si>
    <t>1.3.</t>
  </si>
  <si>
    <t>Tankių krūmų ir smulk. Miško pašalinimas sugrėbiant juos į krūvas</t>
  </si>
  <si>
    <t>0,0093</t>
  </si>
  <si>
    <t>1.4.</t>
  </si>
  <si>
    <t>Tankių krūmų genėjimas sugrėbiant
juos į krūvas</t>
  </si>
  <si>
    <t>0,004</t>
  </si>
  <si>
    <t>1.5.</t>
  </si>
  <si>
    <t>Šakų, krūmų kelmų susmulkinimas, susmulkintos medienos pakrovimas ir išvežimas į žaliųjų atliekų priėmimo aikštelę, vid.10 km atstumu</t>
  </si>
  <si>
    <t>1.6.</t>
  </si>
  <si>
    <t>Asfaltbetonio dangos nufrezavimas freza su automatiniu aukščio reguliavimu (h =4-9 cm)</t>
  </si>
  <si>
    <t>m²</t>
  </si>
  <si>
    <t>1.7.</t>
  </si>
  <si>
    <t>Asfaltbetonio dangos nufrezavimas freza su automatiniu aukščio reguliavimu (h =4 cm) sujungime</t>
  </si>
  <si>
    <t>1.8.</t>
  </si>
  <si>
    <t>Nufrezuoto asfalto išvežimas vid. 1 km į sandėliavimo aikštelę (490m³ × k2,4= t)</t>
  </si>
  <si>
    <t>1190</t>
  </si>
  <si>
    <t>1.9.</t>
  </si>
  <si>
    <t>Ak menų perkėlimas už darbų ribos (ties Pk1+00,1+30k,3+70,5+42)</t>
  </si>
  <si>
    <t>4</t>
  </si>
  <si>
    <t>1.10.</t>
  </si>
  <si>
    <t>Betoninių kelio bortų išardymas (betoninių elementų) 570×0,1)</t>
  </si>
  <si>
    <t>1.11.</t>
  </si>
  <si>
    <t>Betoninių vejos bortų išardymas (betoninių elementų) (67m×0,04)</t>
  </si>
  <si>
    <t>1.12.</t>
  </si>
  <si>
    <t>Esamų betoninių trinkelių išardymas (įvažiavimai) (h – 0,06 cm ), sandėliuojant šalia</t>
  </si>
  <si>
    <t>1.13.</t>
  </si>
  <si>
    <t>Betono dangos ir plytelių išardymas (įvažiavimai)</t>
  </si>
  <si>
    <t>1.14.</t>
  </si>
  <si>
    <t>Akmenų grindinio išardymas (įvažiavimai), sandėliuojant šalia</t>
  </si>
  <si>
    <t>1.15.</t>
  </si>
  <si>
    <t>Išardytų betoninių gaminių išvežimas į didelių atliekų surinkimo aikštelę, vid. 10 km atstumu (63+5+18,7) x2,4</t>
  </si>
  <si>
    <t>208</t>
  </si>
  <si>
    <t>1.16.</t>
  </si>
  <si>
    <t>Esamų betoninių šulinių dangčių demontavimas ir išvežimas į didelių atliekų surinkimo aikštelę, vid. 10 km atstumu (0,10 m3)</t>
  </si>
  <si>
    <t>1.17.</t>
  </si>
  <si>
    <t>Esamos metalinio tinklo tvoros perkėlimas ant sklypo ribos 12 m įrengiant naujai metalinius statramsčius 6 vnt.(Pk 2+05)</t>
  </si>
  <si>
    <t>1.18.</t>
  </si>
  <si>
    <t>Kelio ženklų skydų demontavimas nuo vienstiebių atramų ir išvežimas vid.10 km į užsakovo numatytą vietą</t>
  </si>
  <si>
    <t>5</t>
  </si>
  <si>
    <t>1.19.</t>
  </si>
  <si>
    <t>M etalinių grotelių išardymas (Pk 9+42)</t>
  </si>
  <si>
    <t>Iš viso skyriuje 1, 
Eur be PVM</t>
  </si>
  <si>
    <t>2. ŽEMĖS SANKASA</t>
  </si>
  <si>
    <t>2.1.</t>
  </si>
  <si>
    <t>Dirvožemio sustūmimas į krūvas buldozeriu iki 30 m atstumu</t>
  </si>
  <si>
    <t>398</t>
  </si>
  <si>
    <t>2.2.</t>
  </si>
  <si>
    <t>Dirvožemio pakrovimas į autosavivarčius ir išvežimas vid. 1 km atstumu į sandėliavimo aikštelę</t>
  </si>
  <si>
    <t>2.3.</t>
  </si>
  <si>
    <t>II gr. grunto kasimas ekskavatoriumi iškasoje (dangos konstrukcijos lovio įrengimas)</t>
  </si>
  <si>
    <t>9150</t>
  </si>
  <si>
    <t>2.4.</t>
  </si>
  <si>
    <t>II gr. Grunto pakrovimas į savivarčius ir išvežimas į išlykį Rangovo pasirinktu atstumu</t>
  </si>
  <si>
    <t>8650</t>
  </si>
  <si>
    <t>2.5.</t>
  </si>
  <si>
    <t>Grunto kasimas rankiniu būdu iškasoje (dangos konstrukcijos lovio įrengimas inžinerinių tinklų vietose pakrovimas į savivarčius ir išvežimas į išlykį Rangovo pasirinktu atstumu</t>
  </si>
  <si>
    <t>500</t>
  </si>
  <si>
    <t>2.6.</t>
  </si>
  <si>
    <t>II gr. Grunto pakrovimas į savivarčius ir pervežimas į durpių užpylimo vietą.</t>
  </si>
  <si>
    <t>2.7.</t>
  </si>
  <si>
    <t>Durpių iškasimas pakrovimas į savivarčius ir išvežimas į išlykį Rangovo pasirinktu atstumu</t>
  </si>
  <si>
    <t>450</t>
  </si>
  <si>
    <t>2.8.</t>
  </si>
  <si>
    <t>Užpylimas panaudojant esamą iškastą gerą gruntą( įvertinus 1,1 sutankinimo koeficientą)</t>
  </si>
  <si>
    <t>2.9.</t>
  </si>
  <si>
    <t>Žemės sankasos viršaus ir lovio dugno planiravimas ir sutankinimas mechanizuotu būdu</t>
  </si>
  <si>
    <t>16050</t>
  </si>
  <si>
    <t>2.10.</t>
  </si>
  <si>
    <t>Viršutinio 20 cm storio sluoksnio sankasos grunto pakeitimas smėlingu gruntu ( AŠAS)</t>
  </si>
  <si>
    <t>2450</t>
  </si>
  <si>
    <t>2.11.</t>
  </si>
  <si>
    <t>Kelkraščių ir suvedimo su esamu paviršiumi planiravimas mechanizuotai (1424x0,95)</t>
  </si>
  <si>
    <t>1353</t>
  </si>
  <si>
    <t>2.12.</t>
  </si>
  <si>
    <t>Kelkraščių ir suvedimo su esamu paviršiumi planiravimas rankiniu būdu (1424x0,05)</t>
  </si>
  <si>
    <t>2.13.</t>
  </si>
  <si>
    <t>Kelkraščių ir suvedimo su esamu paviršiumi tvirtinimas 10 cm dirvožemio sluoksniu, paskleidžiant gruntą ir pasėjant žoles rankiniu būdu, dirvožemį atsivežant vid. 1 km atstumu iš sandėliavimo aikštelės</t>
  </si>
  <si>
    <t>1424</t>
  </si>
  <si>
    <t>2.14.</t>
  </si>
  <si>
    <t>Pažeistų pakelės plotų tvirtinimas 12 cm dirvožemio sluoksniu, paskleidžiant gruntą ir pasėjant žoles mechanizuotu būdu, dirvožemį atsivežant vid. 1 km atstumu iš sandėliavimo aikštelės</t>
  </si>
  <si>
    <t>2110</t>
  </si>
  <si>
    <t>Iš viso skyriuje 2, 
Eur be PVM</t>
  </si>
  <si>
    <t>3. DANGOS KONSTRUKCIJA</t>
  </si>
  <si>
    <t xml:space="preserve">3.1. Kelio dangos konstrukcijos </t>
  </si>
  <si>
    <t>3.1.1.</t>
  </si>
  <si>
    <t>Apsauginio šalčiui atsparaus sluoksnio įrengimas (storis 0,43 m)</t>
  </si>
  <si>
    <t>5094</t>
  </si>
  <si>
    <t>3.1.2.</t>
  </si>
  <si>
    <t>Apsauginio šalčiui atsparaus sluoksnio įrengimas (storis 0,23 m)</t>
  </si>
  <si>
    <t>524</t>
  </si>
  <si>
    <t>3.1.3.</t>
  </si>
  <si>
    <t>Skaldos pagrindo iš nesurištojo mišinio 0/45, pridedant iki 30% NAG, h – 0,20 m įrengimas</t>
  </si>
  <si>
    <t>11160</t>
  </si>
  <si>
    <t>3.1.4.</t>
  </si>
  <si>
    <t>Skaldos pagrindo iš nesurištojo
mišinio 0/45, pridedant iki 30% NAG h – 10 cm iškilių sankryžų įrengimui ( greičio mažinimo kalnelio įrengimui)</t>
  </si>
  <si>
    <t>752</t>
  </si>
  <si>
    <t>3.1.5.</t>
  </si>
  <si>
    <t>Asfalto pagrindo sluoksnio iš mišinio AC 22 PN, h – 8 cm įrengimas</t>
  </si>
  <si>
    <t>12038</t>
  </si>
  <si>
    <t>3.1.6.</t>
  </si>
  <si>
    <t>Juodų dangų paviršiaus pagruntavimas polimerais modifikuota bitumine emulsija C40B5-S, prieš klojant viršutinius asfalto sluoksnius, (0,30kg/m2)</t>
  </si>
  <si>
    <t>3.1.7.</t>
  </si>
  <si>
    <t>Viršutinio asfalto dangos sluoksnio, h – 4 cm iš mišinio AC 11 VN įrengimas</t>
  </si>
  <si>
    <t>3.1.8.</t>
  </si>
  <si>
    <t>Betoninių kelio bordiūrų 0,15×0,30×1,00 m ant betono C20/25 įrengimas (0,13m3 betono pagrindas)</t>
  </si>
  <si>
    <t>3.1.9.</t>
  </si>
  <si>
    <t>Įvažiavimo betoninių kelio bordiūrų 0,22×0,15×1,0 m ant betono C20/25 įrengimas (0,14m3 betono pagrindas)</t>
  </si>
  <si>
    <t>3.1.10.</t>
  </si>
  <si>
    <t>15 mm pločio siūlės iš sandarinimo juostų prie kelio bordiūrų įrengimas</t>
  </si>
  <si>
    <t>4250</t>
  </si>
  <si>
    <t>3.1.11.</t>
  </si>
  <si>
    <t>Esamų šulinių ketaus liukų sureguliavimas važiuojamojoje dalyje iki projektinio aukščio</t>
  </si>
  <si>
    <t>3.1.12.</t>
  </si>
  <si>
    <t>Kalaus ketaus dangčių įrengimas betoniniams šuliniams (vietoj betoninių dangčių, apkrova 40t, (įskaitant sandarinimo elementus)</t>
  </si>
  <si>
    <t>6</t>
  </si>
  <si>
    <t>Iš viso skyriuje 3.1 , 
Eur be PVM</t>
  </si>
  <si>
    <t>3.2. Pėsčiųjų dviračių tako įrengimas</t>
  </si>
  <si>
    <t>3.2.1.</t>
  </si>
  <si>
    <t>Šalčiui atsparaus sluoksnio įrengimas (storis 0,29 m)</t>
  </si>
  <si>
    <t>1027</t>
  </si>
  <si>
    <t>3.2.2.</t>
  </si>
  <si>
    <t>Skaldos pagrindo iš nesurištojo mišinio 0/45, pridedant iki 30% NAG, h – 0,15 m įrengimas</t>
  </si>
  <si>
    <t>2070</t>
  </si>
  <si>
    <t>3.2.3.</t>
  </si>
  <si>
    <t>Betoninių trinkelių be nuožulų h=8 cm dangos ant nesurištojo mineralinių medžiagų mišinio h=3 cm įrengimas, tarpus tarp trinkelių užpildant nesurištuoju mineralinių medžiagų mišiniu</t>
  </si>
  <si>
    <t>1883</t>
  </si>
  <si>
    <t>3.2.4.</t>
  </si>
  <si>
    <t>0,6 m pločio juosta (įspėjamasis paviršius) iš geltonų reljefinių trinkelių 10×20×8 cm ant 3cm storio nesurištojo mineralinio medžiagų mišinio įrengimas, tarpus užpildant nesurištuoju mineralinių medžiagų mišiniu</t>
  </si>
  <si>
    <t>15</t>
  </si>
  <si>
    <t>3.2.5.</t>
  </si>
  <si>
    <t>0,3 m pločio juosta (vedimo paviršius) iš geltonų reljefinių trinkelių 10×20×8 cm ant 3cm storio nesurištojo mineralinio medžiagų mišinio įrengimas, tarpus užpildant nesurištuoju mineralinių medžiagų mišiniu</t>
  </si>
  <si>
    <t>3.2.6.</t>
  </si>
  <si>
    <t>Betoninių vejos bortų 0,08×0,20×1,00 m ant betoninio pagrindo C12/15 įrengimas (0,07m3 betono pagrindas)</t>
  </si>
  <si>
    <t>Iš viso skyriuje 3.2 , 
Eur be PVM</t>
  </si>
  <si>
    <t>3.3. NUOVAŽŲ SU TRINKELIŲ DANGA KONSTRUKCIJA</t>
  </si>
  <si>
    <t>3.3.1.</t>
  </si>
  <si>
    <t>220</t>
  </si>
  <si>
    <t>3.3.2.</t>
  </si>
  <si>
    <t>Skaldos pagrindo h=15 cm iš nesurištojo mišinio 0/45 įrengimas pridedant iki 30% NAG</t>
  </si>
  <si>
    <t>750</t>
  </si>
  <si>
    <t>3.3.3.</t>
  </si>
  <si>
    <t>Betoninių trinkelių be nuožulų juodos spalvos h=8 cm dangos ant nesurištojo mineralinių medžiagų mišinio h=3 cm įrengimas, tarpus tarp trinkelių užpildant nesurištuoju mineralinių medžiagų mišiniu</t>
  </si>
  <si>
    <t>1988</t>
  </si>
  <si>
    <t>Iš viso skyriuje 3.3 , 
Eur be PVM</t>
  </si>
  <si>
    <t xml:space="preserve">4. KELIO ŽENKLAI </t>
  </si>
  <si>
    <t>5.1.</t>
  </si>
  <si>
    <t>I grupės kelio ženklo 552 (900×600 mm) ant plieninės vamzdinės Ø76,1/2 mm atramos l=3800 mm pastatymas</t>
  </si>
  <si>
    <t>3</t>
  </si>
  <si>
    <t>5.2.</t>
  </si>
  <si>
    <t>I grupės kelio ženklų 553 (900x600 mm) ir 151 (kraštinė 700 mm) montavimas ant apšvietimo atramos</t>
  </si>
  <si>
    <t>5.3.</t>
  </si>
  <si>
    <t>I grupės kelio ženklų 151 (kraštinė 700 mm) ant plieninės vamzdinės Ø76,1/2,9 mm atramos l=3800 mm pastatymas</t>
  </si>
  <si>
    <t>5.4.</t>
  </si>
  <si>
    <t>I grupės kelio ženklo 151 (kraštinė 700 mm) montavimas ant apšvietimo atramos</t>
  </si>
  <si>
    <t>5.5.</t>
  </si>
  <si>
    <t>I grupės kelio ženklo 203(kraštinė 700 mm) ant plieninės vamzdinės Ø76,1/2,9 mm atramos l=3800 mm pastatymas</t>
  </si>
  <si>
    <t>5.6.</t>
  </si>
  <si>
    <t>I grupės kelio ženklo 553 (900×600 mm) ant plieninės vamzdinės Ø76,1/2,9 mm atramos l=3800 mm pastatymas</t>
  </si>
  <si>
    <t>5.7.</t>
  </si>
  <si>
    <t>I grupės kelio ženklų 552 (900x600 mm) 611 (600x600) ir 616 (1300×350mm) ant plieninės vamzdinės Ø76,1/2,9 mm atramos l=4750 mm pastatymas</t>
  </si>
  <si>
    <t>5.8.</t>
  </si>
  <si>
    <t>I grupės kelio ženklų 552 (900x600 mm) 611 (600x600) ir 616 (1300×350mm) 2 vnt. ant plieninės vamzdinės Ø76,1/2,9 mm atramos l=4900 mm pastatymas</t>
  </si>
  <si>
    <t>5.9.</t>
  </si>
  <si>
    <t>I grupės kelio ženklo 616 (1000×350mm) 2 vnt ant plieninės vamzdinės Ø76,1/2 mm atramos l=3550 mm pastatymas</t>
  </si>
  <si>
    <t>2</t>
  </si>
  <si>
    <t>5.10.</t>
  </si>
  <si>
    <t>I grupės kelio ženklo 616 (800×350mm) 2 vnt montavimas ant apšvietimo atramos</t>
  </si>
  <si>
    <t>5.11.</t>
  </si>
  <si>
    <t>I grupės kelio ženklų 203 (kraštinė 700 mm) ir 621(1100x550 mm) ant plieninės vamzdinės Ø76,1/2,9 mm atramos l=4450 mm pastatymas</t>
  </si>
  <si>
    <t>5.12.</t>
  </si>
  <si>
    <t>1 grupės ženklo 329(Ø600mm ) ant plieninės vamzdinės Ø76,1/2 mm atramos l=3500 mm pastatymas</t>
  </si>
  <si>
    <t>5.13.</t>
  </si>
  <si>
    <t>1 grupės ženklo 329(Ø600mm ) montavimas ant apšvietimo atramos</t>
  </si>
  <si>
    <t>5.14.</t>
  </si>
  <si>
    <t>I grupės kelio ženklų 552 (900x600 mm) ir 552 (900x600) montavimas ant apšvietimo atramos</t>
  </si>
  <si>
    <t>5.15.</t>
  </si>
  <si>
    <t>I grupės kelio ženklo ir 611 (600x600) ant plieninės vamzdinės Ø76,1/2 mm atramos l=3500 mm pastatymas</t>
  </si>
  <si>
    <t>5.16.</t>
  </si>
  <si>
    <t>Sferinių veidrodžių Ø 700 mm su plastikiniu įspėjamuoju stovu ant plieninės vamzdinės Ø76,1/2 mm atramos l=3900 mm pastatymas</t>
  </si>
  <si>
    <t>Iš viso skyriuje 4 , 
Eur be PVM</t>
  </si>
  <si>
    <t>5. KELIO DANGOS ŽENKLINIMAS</t>
  </si>
  <si>
    <t>6.1.</t>
  </si>
  <si>
    <t>Kelio dangos ženklinimas kelių ženklinimo mašinomis reaktyviosiomis ar termoplastinėmis medžiagomis (II tipas) šachmatų tvarka išdėstyti langeliai 0,2x0,3 1.25</t>
  </si>
  <si>
    <t>Iš viso skyriuje 5 , 
Eur be PVM</t>
  </si>
  <si>
    <t xml:space="preserve">6. EISMO DALYVIAMS SKIRTI APTARNAUTI STATINIAI </t>
  </si>
  <si>
    <t>8.1.</t>
  </si>
  <si>
    <t>Šiukšlių dėžės pastatymas (metalinė su cinkuotu išimamu dėklu)</t>
  </si>
  <si>
    <t>8.2.</t>
  </si>
  <si>
    <t>Suoliuko (l=1,8m) su ranktūriu įrengimas (NŽ poilsio aikštelėje)</t>
  </si>
  <si>
    <t>Iš viso skyriuje 6 , 
Eur be PVM</t>
  </si>
  <si>
    <t>LAUKO VANDENTIEKIO IR NUOTEKŲ ŠALINIMO DALIS</t>
  </si>
  <si>
    <t>1. LIETAUS NUOTEKŲ TINKLAI</t>
  </si>
  <si>
    <t>PVC SN8 savitakiniai vamzdžiai DN 110 mm, su sujungimo detalėmis, įskaitant visus reikalingus žemės darbus, montavimo darbus, sistemos išbandymą, praplovimą, televizinę diagnostiką.</t>
  </si>
  <si>
    <t>24</t>
  </si>
  <si>
    <t>PVC SN8 savitakiniai vamzdžiai DN 160 mm, su sujungimo detalėmis, įskaitant visus reikalingus žemės darbus, montavimo darbus, sistemos išbandymą, praplovimą, televizinę diagnostiką.</t>
  </si>
  <si>
    <t>540</t>
  </si>
  <si>
    <t>PVC SN8 savitakiniai vamzdžiai DN 200 mm, su sujungimo detalėmis, įskaitant visus reikalingus žemės darbus, montavimo darbus, sistemos išbandymą, praplovimą, televizinę diagnostiką.</t>
  </si>
  <si>
    <t>258</t>
  </si>
  <si>
    <t>PP SN8 savitakiniai vamzdžiai DN/ID 250 mm, su sujungimo detalėmis, įskaitant visus reikalingus žemės darbus, montavimo darbus, sistemos išbandymą, praplovimą, televizinę diagnostiką.</t>
  </si>
  <si>
    <t>482</t>
  </si>
  <si>
    <t>PP SN8 savitakiniai vamzdžiai DN/ID 300 mm, su sujungimo detalėmis, įskaitant visus reikalingus žemės darbus, montavimo darbus, sistemos išbandymą, praplovimą, televizinę diagnostiką.</t>
  </si>
  <si>
    <t>992</t>
  </si>
  <si>
    <t>PP SN8 savitakiniai vamzdžiai DN/ID 400 mm, su sujungimo detalėmis, įskaitant visus reikalingus žemės darbus, montavimo darbus, sistemos išbandymą, praplovimą, televizinę diagnostiką.</t>
  </si>
  <si>
    <t>1.7</t>
  </si>
  <si>
    <t>PP SN8 savitakiniai vamzdžiai DN/ID 500 mm, su sujungimo detalėmis, įskaitant visus reikalingus žemės darbus, montavimo darbus, sistemos išbandymą, praplovimą, televizinę diagnostiką.</t>
  </si>
  <si>
    <t>1.8</t>
  </si>
  <si>
    <t>PP SN8 savitakiniai vamzdžiai DN/ID 600 mm, su sujungimo detalėmis, įskaitant visus reikalingus žemės darbus, montavimo darbus, sistemos išbandymą, praplovimą, televizinę diagnostiką.</t>
  </si>
  <si>
    <t>179</t>
  </si>
  <si>
    <t>1.9</t>
  </si>
  <si>
    <t>Lietaus surinkimo šulinys d700 mm ir jo įrengimas, (įskaitant 0,30 cm nusodinimo dalį), su visa reikiama hidroizoliacija, su protarpinėmis d200-6vnt., bortiniu grotelių dangčiu, su montavimu</t>
  </si>
  <si>
    <t>1.10</t>
  </si>
  <si>
    <t>Lietaus surinkimo šulinys d700 mm ir jo įrengimas, (įskaitant 0,30 cm nusodinimo dalį), su visa reikiama hidroizoliacija, su protarpinėmis d200-2vnt., su plaukiojančio tipo grotelių dangčiu, su montavimu</t>
  </si>
  <si>
    <t>1.11</t>
  </si>
  <si>
    <t>Plastikinis lietaus surinkimo šulinys d400/425 mm ir jo įrengimas, (įskaitant 0,30 cm nusodinimo dalį), su visa reikiama hidroizoliacija, su bortiniu grotelių dangčiu, su montavimu</t>
  </si>
  <si>
    <t>1.12</t>
  </si>
  <si>
    <t>Plastikinis d400/425 šulinėlis su montavimu</t>
  </si>
  <si>
    <t>86</t>
  </si>
  <si>
    <t>1.13</t>
  </si>
  <si>
    <t>Plastikinis d600 šulinėlis su montavimu</t>
  </si>
  <si>
    <t>1.14</t>
  </si>
  <si>
    <t>Apvalus surenkamas gelžbetoninis DN 1000 mm kanalizacijos šulinys ir jo įrengimas, su visa reikiama hidroizoliacija (su protarpinėmis (d160-24vnt., d200-8vnt., d250-16 vnt., d300-14 vnt., d400-3vnt.), ketiniu dangčiu, šulinių žymėjimo ženklais, su betonu latakams), su montavimu</t>
  </si>
  <si>
    <t>1.15</t>
  </si>
  <si>
    <t>Apvalus surenkamas gelžbetoninis DN 1500 mm kanalizacijos šulinys ir jo įrengimas, su visa reikiama hidroizoliacija (su protarpinėmis (d160-63vnt., d200-45vnt., d250-12 vnt., d300-53 vnt., d400-14vnt., d500-8vnt., d600-5vnt.), ketiniu dangčiu, šulinių žymėjimo ženklais, su betonu latakams), su montavimu</t>
  </si>
  <si>
    <t>1.16</t>
  </si>
  <si>
    <t>Apvalus surenkamas gelžbetoninis DN 2000 mm kanalizacijos šulinys ir jo įrengimas, su visa reikiama hidroizoliacija (su protarpinėmis (d160-10vnt., d200-12vnt., d400-10 vnt., d600-4 vnt.), ketiniu dangčiu, šulinių žymėjimo ženklais, su betonu latakams), su montavimu</t>
  </si>
  <si>
    <t>1.17</t>
  </si>
  <si>
    <t>Polimerbetoniniai bordiūriniai latakai su montavimu, su reikalingu betono kiekiu, su visomis reikalingomis revizinėmis (1vnt.) bei ištekėjimo dėžėmis (1vnt.), vamzdžių pajungimais ir kt.</t>
  </si>
  <si>
    <t>29,05</t>
  </si>
  <si>
    <t>1.18</t>
  </si>
  <si>
    <t>Polimerbetoniniai bordiūriniai latakai su montavimu, su reikalingu betono kiekiu, su visomis reikalingomis revizinėmis (1vnt.) bei ištekėjimo dėžėmis (2vnt.), vamzdžių pajungimais ir kt.</t>
  </si>
  <si>
    <t>111,25</t>
  </si>
  <si>
    <t>1.19</t>
  </si>
  <si>
    <t>Polimerbetoniniai bordiūriniai latakai su montavimu, su reikalingu betono kiekiu, su visomis reikalingomis revizinėmis (5vnt.) bei ištekėjimo dėžėmis (4vnt.), vamzdžių pajungimais ir kt.</t>
  </si>
  <si>
    <t>359,21</t>
  </si>
  <si>
    <t>1.20</t>
  </si>
  <si>
    <t>359,17</t>
  </si>
  <si>
    <t>1.21</t>
  </si>
  <si>
    <t>Polimerbetoniniai bordiūriniai latakai su montavimu, su reikalingu betono kiekiu, su visomis reikalingomis revizinėmis (2vnt.) bei ištekėjimo dėžėmis (2vnt.), vamzdžių pajungimais ir kt.</t>
  </si>
  <si>
    <t>150,17</t>
  </si>
  <si>
    <t>1.22</t>
  </si>
  <si>
    <t>150,08</t>
  </si>
  <si>
    <t>1.23</t>
  </si>
  <si>
    <t>32,05</t>
  </si>
  <si>
    <t>1.24</t>
  </si>
  <si>
    <t>Lietaus surinkimo latakas su grotelėmis, su reikalingu betono kiekiu, su montavimu (11.00m; 11.50m; 11.0m; 6.0m)</t>
  </si>
  <si>
    <t>1.25</t>
  </si>
  <si>
    <t>Išleistuvo DN600 įrengimas/montavimas, su visais reikalingais kiekiais, šlaito sutvirtinimais, žemės darbais. Pagal Ekoprojekto katalogą, LK2.2-41</t>
  </si>
  <si>
    <t>2. KITI DARBAI</t>
  </si>
  <si>
    <t>Esamų vandentiekio/nuotekų šulinių dangčių paaukštinimas/pažeminimas/pakeitimas naujais dangčiais, esant būtinybei-landų keitimas.</t>
  </si>
  <si>
    <t>75</t>
  </si>
  <si>
    <t>Pastabos:</t>
  </si>
  <si>
    <t>1. Sąnaudų žiniaraštį žiūrėti kartu su brėžiniais.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</si>
</sst>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 wrapText="1"/>
    </xf>
    <xf numFmtId="4" fontId="6" fillId="0" borderId="3" xfId="1" applyNumberFormat="1" applyFont="1" applyBorder="1" applyAlignment="1">
      <alignment horizontal="center" vertical="center"/>
    </xf>
    <xf numFmtId="0" fontId="0" fillId="0" borderId="1" xfId="0" applyBorder="1"/>
    <xf numFmtId="0" fontId="5" fillId="0" borderId="4" xfId="2" applyFont="1" applyBorder="1" applyAlignment="1" applyProtection="1">
      <alignment horizontal="center" vertical="center" wrapText="1"/>
      <protection locked="0"/>
    </xf>
    <xf numFmtId="4" fontId="5" fillId="0" borderId="3" xfId="2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0" fillId="0" borderId="0" xfId="0" applyNumberFormat="1"/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/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1" xr:uid="{504AC5F4-8742-0B4A-93A8-09C931699268}"/>
    <cellStyle name="TableStyleLight1" xfId="2" xr:uid="{5C895EA3-304C-CE45-A331-B5B0312283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A0A8D-8918-0542-A7E2-9F89A6E773B3}">
  <dimension ref="A1:H53"/>
  <sheetViews>
    <sheetView tabSelected="1" topLeftCell="A3" zoomScale="115" zoomScaleNormal="115" workbookViewId="0">
      <selection activeCell="H38" sqref="H38"/>
    </sheetView>
  </sheetViews>
  <sheetFormatPr defaultColWidth="8.84375" defaultRowHeight="14.6" x14ac:dyDescent="0.4"/>
  <cols>
    <col min="1" max="1" width="8" customWidth="1"/>
    <col min="2" max="2" width="45" customWidth="1"/>
    <col min="3" max="3" width="10" customWidth="1"/>
    <col min="4" max="4" width="12" customWidth="1"/>
    <col min="5" max="5" width="18" customWidth="1"/>
    <col min="6" max="6" width="17.69140625" customWidth="1"/>
    <col min="7" max="7" width="16" customWidth="1"/>
    <col min="8" max="8" width="18.15234375" customWidth="1"/>
  </cols>
  <sheetData>
    <row r="1" spans="1:6" ht="15.9" x14ac:dyDescent="0.4">
      <c r="A1" s="24" t="s">
        <v>0</v>
      </c>
      <c r="B1" s="24"/>
      <c r="C1" s="24"/>
      <c r="D1" s="24"/>
      <c r="E1" s="24"/>
      <c r="F1" s="24"/>
    </row>
    <row r="2" spans="1:6" ht="15.9" x14ac:dyDescent="0.4">
      <c r="A2" s="24" t="s">
        <v>1</v>
      </c>
      <c r="B2" s="24"/>
      <c r="C2" s="24"/>
      <c r="D2" s="24"/>
      <c r="E2" s="24"/>
      <c r="F2" s="24"/>
    </row>
    <row r="3" spans="1:6" ht="15.9" x14ac:dyDescent="0.4">
      <c r="A3" s="25"/>
      <c r="B3" s="26"/>
      <c r="C3" s="27"/>
      <c r="D3" s="27"/>
      <c r="E3" s="27"/>
    </row>
    <row r="4" spans="1:6" ht="52.75" customHeight="1" x14ac:dyDescent="0.4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 ht="21" customHeight="1" x14ac:dyDescent="0.4">
      <c r="A5" s="23" t="s">
        <v>8</v>
      </c>
      <c r="B5" s="23"/>
      <c r="C5" s="23"/>
      <c r="D5" s="23"/>
      <c r="E5" s="23"/>
      <c r="F5" s="23"/>
    </row>
    <row r="6" spans="1:6" ht="21" customHeight="1" x14ac:dyDescent="0.4">
      <c r="A6" s="23" t="s">
        <v>9</v>
      </c>
      <c r="B6" s="23"/>
      <c r="C6" s="23"/>
      <c r="D6" s="23"/>
      <c r="E6" s="23"/>
      <c r="F6" s="23"/>
    </row>
    <row r="7" spans="1:6" ht="45.65" customHeight="1" x14ac:dyDescent="0.4">
      <c r="A7" s="2">
        <v>1</v>
      </c>
      <c r="B7" s="3" t="s">
        <v>10</v>
      </c>
      <c r="C7" s="2" t="s">
        <v>11</v>
      </c>
      <c r="D7" s="2">
        <v>17</v>
      </c>
      <c r="E7" s="4"/>
      <c r="F7" s="5">
        <f>+D7*E7</f>
        <v>0</v>
      </c>
    </row>
    <row r="8" spans="1:6" ht="30" customHeight="1" x14ac:dyDescent="0.4">
      <c r="A8" s="2">
        <v>2</v>
      </c>
      <c r="B8" s="3" t="s">
        <v>12</v>
      </c>
      <c r="C8" s="2" t="s">
        <v>11</v>
      </c>
      <c r="D8" s="2">
        <v>30</v>
      </c>
      <c r="E8" s="4"/>
      <c r="F8" s="5">
        <f t="shared" ref="F8:F52" si="0">+D8*E8</f>
        <v>0</v>
      </c>
    </row>
    <row r="9" spans="1:6" ht="30" customHeight="1" x14ac:dyDescent="0.4">
      <c r="A9" s="2">
        <v>3</v>
      </c>
      <c r="B9" s="3" t="s">
        <v>13</v>
      </c>
      <c r="C9" s="2" t="s">
        <v>11</v>
      </c>
      <c r="D9" s="2">
        <v>21</v>
      </c>
      <c r="E9" s="4"/>
      <c r="F9" s="5">
        <f t="shared" si="0"/>
        <v>0</v>
      </c>
    </row>
    <row r="10" spans="1:6" ht="30" customHeight="1" x14ac:dyDescent="0.4">
      <c r="A10" s="2">
        <v>4</v>
      </c>
      <c r="B10" s="3" t="s">
        <v>14</v>
      </c>
      <c r="C10" s="2" t="s">
        <v>15</v>
      </c>
      <c r="D10" s="2">
        <v>9</v>
      </c>
      <c r="E10" s="4"/>
      <c r="F10" s="5">
        <f t="shared" si="0"/>
        <v>0</v>
      </c>
    </row>
    <row r="11" spans="1:6" ht="30" customHeight="1" x14ac:dyDescent="0.4">
      <c r="A11" s="2">
        <v>5</v>
      </c>
      <c r="B11" s="3" t="s">
        <v>16</v>
      </c>
      <c r="C11" s="2" t="s">
        <v>11</v>
      </c>
      <c r="D11" s="2">
        <v>71</v>
      </c>
      <c r="E11" s="4"/>
      <c r="F11" s="5">
        <f t="shared" si="0"/>
        <v>0</v>
      </c>
    </row>
    <row r="12" spans="1:6" ht="30" customHeight="1" x14ac:dyDescent="0.4">
      <c r="A12" s="2">
        <v>6</v>
      </c>
      <c r="B12" s="3" t="s">
        <v>17</v>
      </c>
      <c r="C12" s="2" t="s">
        <v>18</v>
      </c>
      <c r="D12" s="2">
        <v>1045</v>
      </c>
      <c r="E12" s="4"/>
      <c r="F12" s="5">
        <f t="shared" si="0"/>
        <v>0</v>
      </c>
    </row>
    <row r="13" spans="1:6" ht="30" customHeight="1" x14ac:dyDescent="0.4">
      <c r="A13" s="2">
        <v>7</v>
      </c>
      <c r="B13" s="3" t="s">
        <v>19</v>
      </c>
      <c r="C13" s="2" t="s">
        <v>18</v>
      </c>
      <c r="D13" s="2">
        <v>240</v>
      </c>
      <c r="E13" s="4"/>
      <c r="F13" s="5">
        <f t="shared" si="0"/>
        <v>0</v>
      </c>
    </row>
    <row r="14" spans="1:6" ht="30" customHeight="1" x14ac:dyDescent="0.4">
      <c r="A14" s="2">
        <v>8</v>
      </c>
      <c r="B14" s="3" t="s">
        <v>20</v>
      </c>
      <c r="C14" s="2" t="s">
        <v>11</v>
      </c>
      <c r="D14" s="2">
        <v>60</v>
      </c>
      <c r="E14" s="4"/>
      <c r="F14" s="5">
        <f t="shared" si="0"/>
        <v>0</v>
      </c>
    </row>
    <row r="15" spans="1:6" ht="30" customHeight="1" x14ac:dyDescent="0.4">
      <c r="A15" s="2">
        <v>9</v>
      </c>
      <c r="B15" s="3" t="s">
        <v>21</v>
      </c>
      <c r="C15" s="2" t="s">
        <v>18</v>
      </c>
      <c r="D15" s="2">
        <v>2689</v>
      </c>
      <c r="E15" s="4"/>
      <c r="F15" s="5">
        <f t="shared" si="0"/>
        <v>0</v>
      </c>
    </row>
    <row r="16" spans="1:6" ht="30" customHeight="1" x14ac:dyDescent="0.4">
      <c r="A16" s="2">
        <v>10</v>
      </c>
      <c r="B16" s="3" t="s">
        <v>22</v>
      </c>
      <c r="C16" s="2" t="s">
        <v>11</v>
      </c>
      <c r="D16" s="2">
        <v>30</v>
      </c>
      <c r="E16" s="4"/>
      <c r="F16" s="5">
        <f t="shared" si="0"/>
        <v>0</v>
      </c>
    </row>
    <row r="17" spans="1:8" ht="30" customHeight="1" x14ac:dyDescent="0.4">
      <c r="A17" s="2">
        <v>11</v>
      </c>
      <c r="B17" s="3" t="s">
        <v>23</v>
      </c>
      <c r="C17" s="2" t="s">
        <v>11</v>
      </c>
      <c r="D17" s="2">
        <v>71</v>
      </c>
      <c r="E17" s="4"/>
      <c r="F17" s="5">
        <f t="shared" si="0"/>
        <v>0</v>
      </c>
    </row>
    <row r="18" spans="1:8" ht="30" customHeight="1" x14ac:dyDescent="0.4">
      <c r="A18" s="2">
        <v>12</v>
      </c>
      <c r="B18" s="3" t="s">
        <v>24</v>
      </c>
      <c r="C18" s="2" t="s">
        <v>25</v>
      </c>
      <c r="D18" s="2">
        <v>3508.11</v>
      </c>
      <c r="E18" s="4"/>
      <c r="F18" s="5">
        <f t="shared" si="0"/>
        <v>0</v>
      </c>
    </row>
    <row r="19" spans="1:8" ht="30" customHeight="1" x14ac:dyDescent="0.4">
      <c r="A19" s="2">
        <v>13</v>
      </c>
      <c r="B19" s="3" t="s">
        <v>26</v>
      </c>
      <c r="C19" s="2" t="s">
        <v>25</v>
      </c>
      <c r="D19" s="2">
        <v>170.4</v>
      </c>
      <c r="E19" s="4"/>
      <c r="F19" s="5">
        <f t="shared" si="0"/>
        <v>0</v>
      </c>
    </row>
    <row r="20" spans="1:8" ht="30" customHeight="1" x14ac:dyDescent="0.4">
      <c r="A20" s="2">
        <v>14</v>
      </c>
      <c r="B20" s="3" t="s">
        <v>27</v>
      </c>
      <c r="C20" s="2" t="s">
        <v>18</v>
      </c>
      <c r="D20" s="2">
        <v>2689</v>
      </c>
      <c r="E20" s="4"/>
      <c r="F20" s="5">
        <f t="shared" si="0"/>
        <v>0</v>
      </c>
    </row>
    <row r="21" spans="1:8" ht="30" customHeight="1" thickBot="1" x14ac:dyDescent="0.45">
      <c r="A21" s="2">
        <v>15</v>
      </c>
      <c r="B21" s="3" t="s">
        <v>28</v>
      </c>
      <c r="C21" s="2" t="s">
        <v>11</v>
      </c>
      <c r="D21" s="2">
        <v>30</v>
      </c>
      <c r="E21" s="4"/>
      <c r="F21" s="5">
        <f t="shared" si="0"/>
        <v>0</v>
      </c>
    </row>
    <row r="22" spans="1:8" ht="30" customHeight="1" thickBot="1" x14ac:dyDescent="0.45">
      <c r="A22" s="2">
        <v>16</v>
      </c>
      <c r="B22" s="3" t="s">
        <v>29</v>
      </c>
      <c r="C22" s="2" t="s">
        <v>30</v>
      </c>
      <c r="D22" s="2">
        <v>1</v>
      </c>
      <c r="E22" s="4"/>
      <c r="F22" s="5">
        <f t="shared" si="0"/>
        <v>0</v>
      </c>
      <c r="G22" s="6" t="s">
        <v>31</v>
      </c>
      <c r="H22" s="7">
        <f>SUM(F7:F22)</f>
        <v>0</v>
      </c>
    </row>
    <row r="23" spans="1:8" ht="30" customHeight="1" x14ac:dyDescent="0.4">
      <c r="A23" s="23" t="s">
        <v>32</v>
      </c>
      <c r="B23" s="23"/>
      <c r="C23" s="23"/>
      <c r="D23" s="23"/>
      <c r="E23" s="23"/>
      <c r="F23" s="23"/>
    </row>
    <row r="24" spans="1:8" ht="29.15" x14ac:dyDescent="0.4">
      <c r="A24" s="2">
        <v>17</v>
      </c>
      <c r="B24" s="3" t="s">
        <v>33</v>
      </c>
      <c r="C24" s="2" t="s">
        <v>18</v>
      </c>
      <c r="D24" s="2">
        <v>689</v>
      </c>
      <c r="E24" s="8"/>
      <c r="F24" s="5">
        <f t="shared" si="0"/>
        <v>0</v>
      </c>
    </row>
    <row r="25" spans="1:8" ht="29.15" x14ac:dyDescent="0.4">
      <c r="A25" s="2">
        <v>18</v>
      </c>
      <c r="B25" s="3" t="s">
        <v>34</v>
      </c>
      <c r="C25" s="2" t="s">
        <v>18</v>
      </c>
      <c r="D25" s="2">
        <v>2000</v>
      </c>
      <c r="E25" s="8"/>
      <c r="F25" s="5">
        <f t="shared" si="0"/>
        <v>0</v>
      </c>
    </row>
    <row r="26" spans="1:8" x14ac:dyDescent="0.4">
      <c r="A26" s="2">
        <v>19</v>
      </c>
      <c r="B26" s="3" t="s">
        <v>35</v>
      </c>
      <c r="C26" s="2" t="s">
        <v>18</v>
      </c>
      <c r="D26" s="2" t="s">
        <v>36</v>
      </c>
      <c r="E26" s="8"/>
      <c r="F26" s="5">
        <f t="shared" si="0"/>
        <v>0</v>
      </c>
    </row>
    <row r="27" spans="1:8" x14ac:dyDescent="0.4">
      <c r="A27" s="2">
        <v>20</v>
      </c>
      <c r="B27" s="3" t="s">
        <v>37</v>
      </c>
      <c r="C27" s="2" t="s">
        <v>18</v>
      </c>
      <c r="D27" s="2" t="s">
        <v>36</v>
      </c>
      <c r="E27" s="8"/>
      <c r="F27" s="5">
        <f t="shared" si="0"/>
        <v>0</v>
      </c>
    </row>
    <row r="28" spans="1:8" x14ac:dyDescent="0.4">
      <c r="A28" s="2">
        <v>21</v>
      </c>
      <c r="B28" s="3" t="s">
        <v>38</v>
      </c>
      <c r="C28" s="2" t="s">
        <v>18</v>
      </c>
      <c r="D28" s="2" t="s">
        <v>39</v>
      </c>
      <c r="E28" s="8"/>
      <c r="F28" s="5">
        <f t="shared" si="0"/>
        <v>0</v>
      </c>
    </row>
    <row r="29" spans="1:8" ht="29.15" x14ac:dyDescent="0.4">
      <c r="A29" s="2">
        <v>22</v>
      </c>
      <c r="B29" s="3" t="s">
        <v>40</v>
      </c>
      <c r="C29" s="2" t="s">
        <v>41</v>
      </c>
      <c r="D29" s="2" t="s">
        <v>42</v>
      </c>
      <c r="E29" s="8"/>
      <c r="F29" s="5">
        <f t="shared" si="0"/>
        <v>0</v>
      </c>
    </row>
    <row r="30" spans="1:8" ht="43.75" x14ac:dyDescent="0.4">
      <c r="A30" s="2">
        <v>23</v>
      </c>
      <c r="B30" s="3" t="s">
        <v>43</v>
      </c>
      <c r="C30" s="2" t="s">
        <v>11</v>
      </c>
      <c r="D30" s="2">
        <v>71</v>
      </c>
      <c r="E30" s="8"/>
      <c r="F30" s="5">
        <f t="shared" si="0"/>
        <v>0</v>
      </c>
    </row>
    <row r="31" spans="1:8" x14ac:dyDescent="0.4">
      <c r="A31" s="2">
        <v>24</v>
      </c>
      <c r="B31" s="3" t="s">
        <v>44</v>
      </c>
      <c r="C31" s="2" t="s">
        <v>11</v>
      </c>
      <c r="D31" s="2" t="s">
        <v>45</v>
      </c>
      <c r="E31" s="8"/>
      <c r="F31" s="5">
        <f t="shared" si="0"/>
        <v>0</v>
      </c>
    </row>
    <row r="32" spans="1:8" x14ac:dyDescent="0.4">
      <c r="A32" s="2">
        <v>25</v>
      </c>
      <c r="B32" s="3" t="s">
        <v>46</v>
      </c>
      <c r="C32" s="2" t="s">
        <v>11</v>
      </c>
      <c r="D32" s="2" t="s">
        <v>47</v>
      </c>
      <c r="E32" s="8"/>
      <c r="F32" s="5">
        <f t="shared" si="0"/>
        <v>0</v>
      </c>
    </row>
    <row r="33" spans="1:8" x14ac:dyDescent="0.4">
      <c r="A33" s="2">
        <v>26</v>
      </c>
      <c r="B33" s="3" t="s">
        <v>48</v>
      </c>
      <c r="C33" s="2" t="s">
        <v>30</v>
      </c>
      <c r="D33" s="2" t="s">
        <v>45</v>
      </c>
      <c r="E33" s="8"/>
      <c r="F33" s="5">
        <f t="shared" si="0"/>
        <v>0</v>
      </c>
    </row>
    <row r="34" spans="1:8" x14ac:dyDescent="0.4">
      <c r="A34" s="2">
        <v>27</v>
      </c>
      <c r="B34" s="3" t="s">
        <v>49</v>
      </c>
      <c r="C34" s="2" t="s">
        <v>18</v>
      </c>
      <c r="D34" s="2" t="s">
        <v>50</v>
      </c>
      <c r="E34" s="8"/>
      <c r="F34" s="5">
        <f t="shared" si="0"/>
        <v>0</v>
      </c>
    </row>
    <row r="35" spans="1:8" x14ac:dyDescent="0.4">
      <c r="A35" s="2">
        <v>28</v>
      </c>
      <c r="B35" s="3" t="s">
        <v>51</v>
      </c>
      <c r="C35" s="2" t="s">
        <v>30</v>
      </c>
      <c r="D35" s="2" t="s">
        <v>52</v>
      </c>
      <c r="E35" s="8"/>
      <c r="F35" s="5">
        <f t="shared" si="0"/>
        <v>0</v>
      </c>
    </row>
    <row r="36" spans="1:8" x14ac:dyDescent="0.4">
      <c r="A36" s="2">
        <v>29</v>
      </c>
      <c r="B36" s="3" t="s">
        <v>53</v>
      </c>
      <c r="C36" s="2" t="s">
        <v>11</v>
      </c>
      <c r="D36" s="2">
        <v>71</v>
      </c>
      <c r="E36" s="8"/>
      <c r="F36" s="5">
        <f t="shared" si="0"/>
        <v>0</v>
      </c>
    </row>
    <row r="37" spans="1:8" x14ac:dyDescent="0.4">
      <c r="A37" s="2">
        <v>30</v>
      </c>
      <c r="B37" s="3" t="s">
        <v>55</v>
      </c>
      <c r="C37" s="2" t="s">
        <v>11</v>
      </c>
      <c r="D37" s="2" t="s">
        <v>52</v>
      </c>
      <c r="E37" s="8"/>
      <c r="F37" s="5">
        <f t="shared" si="0"/>
        <v>0</v>
      </c>
    </row>
    <row r="38" spans="1:8" ht="29.15" x14ac:dyDescent="0.4">
      <c r="A38" s="2">
        <v>31</v>
      </c>
      <c r="B38" s="3" t="s">
        <v>56</v>
      </c>
      <c r="C38" s="2" t="s">
        <v>11</v>
      </c>
      <c r="D38" s="2" t="s">
        <v>52</v>
      </c>
      <c r="E38" s="8"/>
      <c r="F38" s="5">
        <f t="shared" si="0"/>
        <v>0</v>
      </c>
    </row>
    <row r="39" spans="1:8" x14ac:dyDescent="0.4">
      <c r="A39" s="2">
        <v>32</v>
      </c>
      <c r="B39" s="3" t="s">
        <v>57</v>
      </c>
      <c r="C39" s="2" t="s">
        <v>11</v>
      </c>
      <c r="D39" s="2" t="s">
        <v>52</v>
      </c>
      <c r="E39" s="8"/>
      <c r="F39" s="5">
        <f t="shared" si="0"/>
        <v>0</v>
      </c>
    </row>
    <row r="40" spans="1:8" x14ac:dyDescent="0.4">
      <c r="A40" s="2">
        <v>33</v>
      </c>
      <c r="B40" s="3" t="s">
        <v>58</v>
      </c>
      <c r="C40" s="2" t="s">
        <v>11</v>
      </c>
      <c r="D40" s="2" t="s">
        <v>52</v>
      </c>
      <c r="E40" s="8"/>
      <c r="F40" s="5">
        <f t="shared" si="0"/>
        <v>0</v>
      </c>
    </row>
    <row r="41" spans="1:8" x14ac:dyDescent="0.4">
      <c r="A41" s="2">
        <v>34</v>
      </c>
      <c r="B41" s="3" t="s">
        <v>59</v>
      </c>
      <c r="C41" s="2" t="s">
        <v>11</v>
      </c>
      <c r="D41" s="2" t="s">
        <v>60</v>
      </c>
      <c r="E41" s="8"/>
      <c r="F41" s="5">
        <f t="shared" si="0"/>
        <v>0</v>
      </c>
    </row>
    <row r="42" spans="1:8" x14ac:dyDescent="0.4">
      <c r="A42" s="2">
        <v>35</v>
      </c>
      <c r="B42" s="3" t="s">
        <v>61</v>
      </c>
      <c r="C42" s="2" t="s">
        <v>11</v>
      </c>
      <c r="D42" s="2" t="s">
        <v>60</v>
      </c>
      <c r="E42" s="8"/>
      <c r="F42" s="5">
        <f t="shared" si="0"/>
        <v>0</v>
      </c>
    </row>
    <row r="43" spans="1:8" x14ac:dyDescent="0.4">
      <c r="A43" s="22">
        <v>36</v>
      </c>
      <c r="B43" s="3" t="s">
        <v>62</v>
      </c>
      <c r="C43" s="2" t="s">
        <v>11</v>
      </c>
      <c r="D43" s="2" t="s">
        <v>52</v>
      </c>
      <c r="E43" s="8"/>
      <c r="F43" s="5">
        <f t="shared" si="0"/>
        <v>0</v>
      </c>
    </row>
    <row r="44" spans="1:8" ht="29.15" x14ac:dyDescent="0.4">
      <c r="A44" s="22"/>
      <c r="B44" s="3" t="s">
        <v>63</v>
      </c>
      <c r="C44" s="2" t="s">
        <v>64</v>
      </c>
      <c r="D44" s="2" t="s">
        <v>52</v>
      </c>
      <c r="E44" s="8"/>
      <c r="F44" s="5">
        <f t="shared" si="0"/>
        <v>0</v>
      </c>
    </row>
    <row r="45" spans="1:8" ht="29.15" x14ac:dyDescent="0.4">
      <c r="A45" s="22"/>
      <c r="B45" s="3" t="s">
        <v>65</v>
      </c>
      <c r="C45" s="2" t="s">
        <v>30</v>
      </c>
      <c r="D45" s="2" t="s">
        <v>66</v>
      </c>
      <c r="E45" s="8"/>
      <c r="F45" s="5">
        <f t="shared" si="0"/>
        <v>0</v>
      </c>
    </row>
    <row r="46" spans="1:8" ht="29.6" thickBot="1" x14ac:dyDescent="0.45">
      <c r="A46" s="22"/>
      <c r="B46" s="3" t="s">
        <v>67</v>
      </c>
      <c r="C46" s="2" t="s">
        <v>18</v>
      </c>
      <c r="D46" s="2" t="s">
        <v>68</v>
      </c>
      <c r="E46" s="8"/>
      <c r="F46" s="5">
        <f t="shared" si="0"/>
        <v>0</v>
      </c>
    </row>
    <row r="47" spans="1:8" ht="28.75" thickBot="1" x14ac:dyDescent="0.45">
      <c r="A47" s="2">
        <v>37</v>
      </c>
      <c r="B47" s="3" t="s">
        <v>69</v>
      </c>
      <c r="C47" s="2" t="s">
        <v>30</v>
      </c>
      <c r="D47" s="2" t="s">
        <v>60</v>
      </c>
      <c r="E47" s="8"/>
      <c r="F47" s="5">
        <f t="shared" si="0"/>
        <v>0</v>
      </c>
      <c r="G47" s="6" t="s">
        <v>31</v>
      </c>
      <c r="H47" s="7">
        <f>SUM(F24:F47)</f>
        <v>0</v>
      </c>
    </row>
    <row r="48" spans="1:8" x14ac:dyDescent="0.4">
      <c r="A48" s="23" t="s">
        <v>70</v>
      </c>
      <c r="B48" s="23"/>
      <c r="C48" s="23"/>
      <c r="D48" s="23"/>
      <c r="E48" s="23"/>
      <c r="F48" s="23"/>
    </row>
    <row r="49" spans="1:8" ht="29.15" x14ac:dyDescent="0.4">
      <c r="A49" s="2">
        <v>38</v>
      </c>
      <c r="B49" s="3" t="s">
        <v>71</v>
      </c>
      <c r="C49" s="2" t="s">
        <v>11</v>
      </c>
      <c r="D49" s="2">
        <v>2</v>
      </c>
      <c r="E49" s="8"/>
      <c r="F49" s="5">
        <f t="shared" si="0"/>
        <v>0</v>
      </c>
    </row>
    <row r="50" spans="1:8" ht="29.15" x14ac:dyDescent="0.4">
      <c r="A50" s="2">
        <v>39</v>
      </c>
      <c r="B50" s="3" t="s">
        <v>72</v>
      </c>
      <c r="C50" s="2" t="s">
        <v>30</v>
      </c>
      <c r="D50" s="2">
        <v>10</v>
      </c>
      <c r="E50" s="8"/>
      <c r="F50" s="5">
        <f t="shared" si="0"/>
        <v>0</v>
      </c>
    </row>
    <row r="51" spans="1:8" ht="15" thickBot="1" x14ac:dyDescent="0.45">
      <c r="A51" s="2">
        <v>40</v>
      </c>
      <c r="B51" s="3" t="s">
        <v>73</v>
      </c>
      <c r="C51" s="2" t="s">
        <v>30</v>
      </c>
      <c r="D51" s="2">
        <v>1</v>
      </c>
      <c r="E51" s="8"/>
      <c r="F51" s="5">
        <f t="shared" si="0"/>
        <v>0</v>
      </c>
    </row>
    <row r="52" spans="1:8" ht="28.75" thickBot="1" x14ac:dyDescent="0.45">
      <c r="A52" s="2">
        <v>41</v>
      </c>
      <c r="B52" s="3" t="s">
        <v>74</v>
      </c>
      <c r="C52" s="2" t="s">
        <v>75</v>
      </c>
      <c r="D52" s="2">
        <v>2</v>
      </c>
      <c r="E52" s="8"/>
      <c r="F52" s="5">
        <f t="shared" si="0"/>
        <v>0</v>
      </c>
      <c r="G52" s="6" t="s">
        <v>31</v>
      </c>
      <c r="H52" s="7">
        <f>SUM(F49:F52)</f>
        <v>0</v>
      </c>
    </row>
    <row r="53" spans="1:8" ht="42.9" thickBot="1" x14ac:dyDescent="0.45">
      <c r="E53" s="9" t="s">
        <v>76</v>
      </c>
      <c r="F53" s="10">
        <f>+H22+H47+H52</f>
        <v>0</v>
      </c>
    </row>
  </sheetData>
  <mergeCells count="8">
    <mergeCell ref="A43:A46"/>
    <mergeCell ref="A48:F48"/>
    <mergeCell ref="A1:F1"/>
    <mergeCell ref="A2:F2"/>
    <mergeCell ref="A3:E3"/>
    <mergeCell ref="A5:F5"/>
    <mergeCell ref="A6:F6"/>
    <mergeCell ref="A23:F2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149BF-47A5-BB4F-9C4D-197CBC05B707}">
  <dimension ref="A1:H51"/>
  <sheetViews>
    <sheetView topLeftCell="A22" zoomScale="115" zoomScaleNormal="115" workbookViewId="0">
      <selection activeCell="D30" sqref="D30"/>
    </sheetView>
  </sheetViews>
  <sheetFormatPr defaultColWidth="8.84375" defaultRowHeight="14.6" x14ac:dyDescent="0.4"/>
  <cols>
    <col min="1" max="1" width="8" customWidth="1"/>
    <col min="2" max="2" width="45" customWidth="1"/>
    <col min="3" max="3" width="14" customWidth="1"/>
    <col min="4" max="4" width="10" customWidth="1"/>
    <col min="5" max="5" width="17.69140625" customWidth="1"/>
    <col min="6" max="6" width="19.15234375" customWidth="1"/>
    <col min="7" max="7" width="18" customWidth="1"/>
    <col min="8" max="8" width="19.15234375" customWidth="1"/>
  </cols>
  <sheetData>
    <row r="1" spans="1:6" ht="15.9" x14ac:dyDescent="0.4">
      <c r="A1" s="24" t="s">
        <v>0</v>
      </c>
      <c r="B1" s="24"/>
      <c r="C1" s="24"/>
      <c r="D1" s="24"/>
      <c r="E1" s="24"/>
      <c r="F1" s="24"/>
    </row>
    <row r="2" spans="1:6" ht="15.9" x14ac:dyDescent="0.4">
      <c r="A2" s="24" t="s">
        <v>77</v>
      </c>
      <c r="B2" s="24"/>
      <c r="C2" s="24"/>
      <c r="D2" s="24"/>
      <c r="E2" s="24"/>
      <c r="F2" s="24"/>
    </row>
    <row r="3" spans="1:6" ht="15.9" x14ac:dyDescent="0.4">
      <c r="A3" s="25"/>
      <c r="B3" s="26"/>
      <c r="C3" s="27"/>
      <c r="D3" s="27"/>
      <c r="E3" s="27"/>
      <c r="F3" s="27"/>
    </row>
    <row r="4" spans="1:6" ht="60" customHeight="1" x14ac:dyDescent="0.4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</row>
    <row r="5" spans="1:6" ht="18.649999999999999" customHeight="1" x14ac:dyDescent="0.4">
      <c r="A5" s="23" t="s">
        <v>78</v>
      </c>
      <c r="B5" s="23"/>
      <c r="C5" s="23"/>
      <c r="D5" s="23"/>
      <c r="E5" s="23"/>
      <c r="F5" s="23"/>
    </row>
    <row r="6" spans="1:6" ht="27.65" customHeight="1" x14ac:dyDescent="0.4">
      <c r="A6" s="23" t="s">
        <v>79</v>
      </c>
      <c r="B6" s="23"/>
      <c r="C6" s="23"/>
      <c r="D6" s="23"/>
      <c r="E6" s="23"/>
      <c r="F6" s="23"/>
    </row>
    <row r="7" spans="1:6" ht="47.5" customHeight="1" x14ac:dyDescent="0.4">
      <c r="A7" s="2">
        <v>1</v>
      </c>
      <c r="B7" s="3" t="s">
        <v>10</v>
      </c>
      <c r="C7" s="2" t="s">
        <v>11</v>
      </c>
      <c r="D7" s="2">
        <v>10</v>
      </c>
      <c r="E7" s="8"/>
      <c r="F7" s="11">
        <f>+D7*E7</f>
        <v>0</v>
      </c>
    </row>
    <row r="8" spans="1:6" ht="30" customHeight="1" x14ac:dyDescent="0.4">
      <c r="A8" s="2">
        <v>2</v>
      </c>
      <c r="B8" s="3" t="s">
        <v>12</v>
      </c>
      <c r="C8" s="2" t="s">
        <v>11</v>
      </c>
      <c r="D8" s="2">
        <v>41</v>
      </c>
      <c r="E8" s="8"/>
      <c r="F8" s="11">
        <f t="shared" ref="F8:F50" si="0">+D8*E8</f>
        <v>0</v>
      </c>
    </row>
    <row r="9" spans="1:6" ht="30" customHeight="1" x14ac:dyDescent="0.4">
      <c r="A9" s="2">
        <v>3</v>
      </c>
      <c r="B9" s="3" t="s">
        <v>13</v>
      </c>
      <c r="C9" s="2" t="s">
        <v>11</v>
      </c>
      <c r="D9" s="2">
        <v>32</v>
      </c>
      <c r="E9" s="8"/>
      <c r="F9" s="11">
        <f t="shared" si="0"/>
        <v>0</v>
      </c>
    </row>
    <row r="10" spans="1:6" ht="30" customHeight="1" x14ac:dyDescent="0.4">
      <c r="A10" s="2">
        <v>4</v>
      </c>
      <c r="B10" s="3" t="s">
        <v>80</v>
      </c>
      <c r="C10" s="2" t="s">
        <v>11</v>
      </c>
      <c r="D10" s="2">
        <v>9</v>
      </c>
      <c r="E10" s="8"/>
      <c r="F10" s="11">
        <f t="shared" si="0"/>
        <v>0</v>
      </c>
    </row>
    <row r="11" spans="1:6" ht="30" customHeight="1" x14ac:dyDescent="0.4">
      <c r="A11" s="2">
        <v>5</v>
      </c>
      <c r="B11" s="3" t="s">
        <v>16</v>
      </c>
      <c r="C11" s="2" t="s">
        <v>11</v>
      </c>
      <c r="D11" s="2">
        <v>0</v>
      </c>
      <c r="E11" s="8"/>
      <c r="F11" s="11">
        <f t="shared" si="0"/>
        <v>0</v>
      </c>
    </row>
    <row r="12" spans="1:6" ht="30" customHeight="1" x14ac:dyDescent="0.4">
      <c r="A12" s="2">
        <v>6</v>
      </c>
      <c r="B12" s="3" t="s">
        <v>81</v>
      </c>
      <c r="C12" s="2" t="s">
        <v>18</v>
      </c>
      <c r="D12" s="2">
        <v>1644</v>
      </c>
      <c r="E12" s="8"/>
      <c r="F12" s="11">
        <f t="shared" si="0"/>
        <v>0</v>
      </c>
    </row>
    <row r="13" spans="1:6" ht="30" customHeight="1" x14ac:dyDescent="0.4">
      <c r="A13" s="2">
        <v>7</v>
      </c>
      <c r="B13" s="3" t="s">
        <v>82</v>
      </c>
      <c r="C13" s="2" t="s">
        <v>18</v>
      </c>
      <c r="D13" s="2">
        <v>328</v>
      </c>
      <c r="E13" s="8"/>
      <c r="F13" s="11">
        <f t="shared" si="0"/>
        <v>0</v>
      </c>
    </row>
    <row r="14" spans="1:6" ht="30" customHeight="1" x14ac:dyDescent="0.4">
      <c r="A14" s="2">
        <v>8</v>
      </c>
      <c r="B14" s="3" t="s">
        <v>20</v>
      </c>
      <c r="C14" s="2" t="s">
        <v>11</v>
      </c>
      <c r="D14" s="2">
        <v>82</v>
      </c>
      <c r="E14" s="8"/>
      <c r="F14" s="11">
        <f t="shared" si="0"/>
        <v>0</v>
      </c>
    </row>
    <row r="15" spans="1:6" ht="30" customHeight="1" x14ac:dyDescent="0.4">
      <c r="A15" s="2">
        <v>9</v>
      </c>
      <c r="B15" s="3" t="s">
        <v>83</v>
      </c>
      <c r="C15" s="2" t="s">
        <v>18</v>
      </c>
      <c r="D15" s="2">
        <v>0</v>
      </c>
      <c r="E15" s="8"/>
      <c r="F15" s="11">
        <f t="shared" si="0"/>
        <v>0</v>
      </c>
    </row>
    <row r="16" spans="1:6" ht="30" customHeight="1" x14ac:dyDescent="0.4">
      <c r="A16" s="2">
        <v>10</v>
      </c>
      <c r="B16" s="3" t="s">
        <v>22</v>
      </c>
      <c r="C16" s="2" t="s">
        <v>11</v>
      </c>
      <c r="D16" s="2">
        <v>41</v>
      </c>
      <c r="E16" s="8"/>
      <c r="F16" s="11">
        <f t="shared" si="0"/>
        <v>0</v>
      </c>
    </row>
    <row r="17" spans="1:8" ht="30" customHeight="1" x14ac:dyDescent="0.4">
      <c r="A17" s="2">
        <v>11</v>
      </c>
      <c r="B17" s="3" t="s">
        <v>23</v>
      </c>
      <c r="C17" s="2" t="s">
        <v>11</v>
      </c>
      <c r="D17" s="2">
        <v>0</v>
      </c>
      <c r="E17" s="8"/>
      <c r="F17" s="11">
        <f t="shared" si="0"/>
        <v>0</v>
      </c>
    </row>
    <row r="18" spans="1:8" ht="30" customHeight="1" x14ac:dyDescent="0.4">
      <c r="A18" s="2">
        <v>12</v>
      </c>
      <c r="B18" s="3" t="s">
        <v>84</v>
      </c>
      <c r="C18" s="2" t="s">
        <v>25</v>
      </c>
      <c r="D18" s="2">
        <v>0</v>
      </c>
      <c r="E18" s="8"/>
      <c r="F18" s="11">
        <f t="shared" si="0"/>
        <v>0</v>
      </c>
    </row>
    <row r="19" spans="1:8" ht="30" customHeight="1" x14ac:dyDescent="0.4">
      <c r="A19" s="2">
        <v>13</v>
      </c>
      <c r="B19" s="3" t="s">
        <v>26</v>
      </c>
      <c r="C19" s="2" t="s">
        <v>25</v>
      </c>
      <c r="D19" s="2">
        <v>0</v>
      </c>
      <c r="E19" s="8"/>
      <c r="F19" s="11">
        <f t="shared" si="0"/>
        <v>0</v>
      </c>
    </row>
    <row r="20" spans="1:8" ht="30" customHeight="1" x14ac:dyDescent="0.4">
      <c r="A20" s="2">
        <v>14</v>
      </c>
      <c r="B20" s="3" t="s">
        <v>27</v>
      </c>
      <c r="C20" s="2" t="s">
        <v>18</v>
      </c>
      <c r="D20" s="2">
        <v>0</v>
      </c>
      <c r="E20" s="8"/>
      <c r="F20" s="11">
        <f t="shared" si="0"/>
        <v>0</v>
      </c>
    </row>
    <row r="21" spans="1:8" ht="30" customHeight="1" thickBot="1" x14ac:dyDescent="0.45">
      <c r="A21" s="2">
        <v>15</v>
      </c>
      <c r="B21" s="3" t="s">
        <v>28</v>
      </c>
      <c r="C21" s="2" t="s">
        <v>11</v>
      </c>
      <c r="D21" s="2">
        <v>41</v>
      </c>
      <c r="E21" s="8"/>
      <c r="F21" s="11">
        <f t="shared" si="0"/>
        <v>0</v>
      </c>
    </row>
    <row r="22" spans="1:8" ht="30" customHeight="1" thickBot="1" x14ac:dyDescent="0.45">
      <c r="A22" s="2">
        <v>16</v>
      </c>
      <c r="B22" s="3" t="s">
        <v>29</v>
      </c>
      <c r="C22" s="2" t="s">
        <v>30</v>
      </c>
      <c r="D22" s="2">
        <v>1</v>
      </c>
      <c r="E22" s="8"/>
      <c r="F22" s="11">
        <f t="shared" si="0"/>
        <v>0</v>
      </c>
      <c r="G22" s="6" t="s">
        <v>31</v>
      </c>
      <c r="H22" s="7">
        <f>SUM(F7:F22)</f>
        <v>0</v>
      </c>
    </row>
    <row r="23" spans="1:8" ht="14.5" customHeight="1" x14ac:dyDescent="0.4">
      <c r="A23" s="23" t="s">
        <v>85</v>
      </c>
      <c r="B23" s="23"/>
      <c r="C23" s="23"/>
      <c r="D23" s="23"/>
      <c r="E23" s="23"/>
      <c r="F23" s="23"/>
    </row>
    <row r="24" spans="1:8" ht="29.15" x14ac:dyDescent="0.4">
      <c r="A24" s="2">
        <v>17</v>
      </c>
      <c r="B24" s="3" t="s">
        <v>33</v>
      </c>
      <c r="C24" s="2" t="s">
        <v>18</v>
      </c>
      <c r="D24" s="2">
        <v>0</v>
      </c>
      <c r="E24" s="8"/>
      <c r="F24" s="11">
        <f t="shared" si="0"/>
        <v>0</v>
      </c>
    </row>
    <row r="25" spans="1:8" ht="29.15" x14ac:dyDescent="0.4">
      <c r="A25" s="2">
        <v>18</v>
      </c>
      <c r="B25" s="3" t="s">
        <v>34</v>
      </c>
      <c r="C25" s="2" t="s">
        <v>18</v>
      </c>
      <c r="D25" s="2">
        <v>0</v>
      </c>
      <c r="E25" s="8"/>
      <c r="F25" s="11">
        <f t="shared" si="0"/>
        <v>0</v>
      </c>
    </row>
    <row r="26" spans="1:8" ht="19.399999999999999" customHeight="1" x14ac:dyDescent="0.4">
      <c r="A26" s="4">
        <v>19</v>
      </c>
      <c r="B26" s="3" t="s">
        <v>35</v>
      </c>
      <c r="C26" s="2" t="s">
        <v>18</v>
      </c>
      <c r="D26" s="4">
        <v>0</v>
      </c>
      <c r="E26" s="8"/>
      <c r="F26" s="11">
        <f t="shared" si="0"/>
        <v>0</v>
      </c>
    </row>
    <row r="27" spans="1:8" ht="19.399999999999999" customHeight="1" x14ac:dyDescent="0.4">
      <c r="A27" s="2">
        <v>20</v>
      </c>
      <c r="B27" s="8" t="s">
        <v>37</v>
      </c>
      <c r="C27" s="2" t="s">
        <v>18</v>
      </c>
      <c r="D27" s="4">
        <v>0</v>
      </c>
      <c r="E27" s="8"/>
      <c r="F27" s="11">
        <f t="shared" si="0"/>
        <v>0</v>
      </c>
    </row>
    <row r="28" spans="1:8" ht="19.399999999999999" customHeight="1" x14ac:dyDescent="0.4">
      <c r="A28" s="2">
        <v>21</v>
      </c>
      <c r="B28" s="3" t="s">
        <v>38</v>
      </c>
      <c r="C28" s="2" t="s">
        <v>18</v>
      </c>
      <c r="D28" s="4">
        <v>328</v>
      </c>
      <c r="E28" s="8"/>
      <c r="F28" s="11">
        <f t="shared" si="0"/>
        <v>0</v>
      </c>
    </row>
    <row r="29" spans="1:8" ht="29.15" x14ac:dyDescent="0.4">
      <c r="A29" s="4">
        <v>22</v>
      </c>
      <c r="B29" s="3" t="s">
        <v>40</v>
      </c>
      <c r="C29" s="2" t="s">
        <v>41</v>
      </c>
      <c r="D29" s="4">
        <v>0</v>
      </c>
      <c r="E29" s="8"/>
      <c r="F29" s="11">
        <f t="shared" si="0"/>
        <v>0</v>
      </c>
    </row>
    <row r="30" spans="1:8" ht="29.15" x14ac:dyDescent="0.4">
      <c r="A30" s="2">
        <v>23</v>
      </c>
      <c r="B30" s="12" t="s">
        <v>86</v>
      </c>
      <c r="C30" s="2" t="s">
        <v>11</v>
      </c>
      <c r="D30" s="4">
        <v>41</v>
      </c>
      <c r="E30" s="8"/>
      <c r="F30" s="11">
        <f t="shared" si="0"/>
        <v>0</v>
      </c>
    </row>
    <row r="31" spans="1:8" ht="19.75" customHeight="1" x14ac:dyDescent="0.4">
      <c r="A31" s="2">
        <v>24</v>
      </c>
      <c r="B31" s="3" t="s">
        <v>44</v>
      </c>
      <c r="C31" s="2" t="s">
        <v>11</v>
      </c>
      <c r="D31" s="4">
        <v>41</v>
      </c>
      <c r="E31" s="8"/>
      <c r="F31" s="11">
        <f t="shared" si="0"/>
        <v>0</v>
      </c>
    </row>
    <row r="32" spans="1:8" ht="19.75" customHeight="1" x14ac:dyDescent="0.4">
      <c r="A32" s="4">
        <v>25</v>
      </c>
      <c r="B32" s="3" t="s">
        <v>46</v>
      </c>
      <c r="C32" s="2" t="s">
        <v>11</v>
      </c>
      <c r="D32" s="4">
        <v>82</v>
      </c>
      <c r="E32" s="8"/>
      <c r="F32" s="11">
        <f t="shared" si="0"/>
        <v>0</v>
      </c>
    </row>
    <row r="33" spans="1:8" ht="19.75" customHeight="1" x14ac:dyDescent="0.4">
      <c r="A33" s="2">
        <v>26</v>
      </c>
      <c r="B33" s="3" t="s">
        <v>48</v>
      </c>
      <c r="C33" s="2" t="s">
        <v>30</v>
      </c>
      <c r="D33" s="4">
        <v>41</v>
      </c>
      <c r="E33" s="8"/>
      <c r="F33" s="11">
        <f t="shared" si="0"/>
        <v>0</v>
      </c>
    </row>
    <row r="34" spans="1:8" ht="19.75" customHeight="1" x14ac:dyDescent="0.4">
      <c r="A34" s="2">
        <v>27</v>
      </c>
      <c r="B34" s="3" t="s">
        <v>49</v>
      </c>
      <c r="C34" s="2" t="s">
        <v>18</v>
      </c>
      <c r="D34" s="4">
        <v>328</v>
      </c>
      <c r="E34" s="8"/>
      <c r="F34" s="11">
        <f t="shared" si="0"/>
        <v>0</v>
      </c>
    </row>
    <row r="35" spans="1:8" ht="19.75" customHeight="1" x14ac:dyDescent="0.4">
      <c r="A35" s="4">
        <v>28</v>
      </c>
      <c r="B35" s="8" t="s">
        <v>51</v>
      </c>
      <c r="C35" s="2" t="s">
        <v>30</v>
      </c>
      <c r="D35" s="4">
        <v>0</v>
      </c>
      <c r="E35" s="8"/>
      <c r="F35" s="11">
        <f t="shared" si="0"/>
        <v>0</v>
      </c>
    </row>
    <row r="36" spans="1:8" ht="19.75" customHeight="1" x14ac:dyDescent="0.4">
      <c r="A36" s="2">
        <v>29</v>
      </c>
      <c r="B36" s="3" t="s">
        <v>53</v>
      </c>
      <c r="C36" s="2" t="s">
        <v>54</v>
      </c>
      <c r="D36" s="4">
        <v>0</v>
      </c>
      <c r="E36" s="8"/>
      <c r="F36" s="11">
        <f t="shared" si="0"/>
        <v>0</v>
      </c>
    </row>
    <row r="37" spans="1:8" ht="19.75" customHeight="1" x14ac:dyDescent="0.4">
      <c r="A37" s="2">
        <v>30</v>
      </c>
      <c r="B37" s="3" t="s">
        <v>55</v>
      </c>
      <c r="C37" s="2" t="s">
        <v>11</v>
      </c>
      <c r="D37" s="4">
        <v>41</v>
      </c>
      <c r="E37" s="8"/>
      <c r="F37" s="11">
        <f t="shared" si="0"/>
        <v>0</v>
      </c>
    </row>
    <row r="38" spans="1:8" ht="29.15" x14ac:dyDescent="0.4">
      <c r="A38" s="4">
        <v>31</v>
      </c>
      <c r="B38" s="3" t="s">
        <v>56</v>
      </c>
      <c r="C38" s="2" t="s">
        <v>11</v>
      </c>
      <c r="D38" s="4">
        <v>41</v>
      </c>
      <c r="E38" s="8"/>
      <c r="F38" s="11">
        <f t="shared" si="0"/>
        <v>0</v>
      </c>
    </row>
    <row r="39" spans="1:8" ht="18" customHeight="1" x14ac:dyDescent="0.4">
      <c r="A39" s="2">
        <v>32</v>
      </c>
      <c r="B39" s="3" t="s">
        <v>57</v>
      </c>
      <c r="C39" s="2" t="s">
        <v>11</v>
      </c>
      <c r="D39" s="4">
        <v>41</v>
      </c>
      <c r="E39" s="8"/>
      <c r="F39" s="11">
        <f t="shared" si="0"/>
        <v>0</v>
      </c>
    </row>
    <row r="40" spans="1:8" ht="18" customHeight="1" x14ac:dyDescent="0.4">
      <c r="A40" s="2">
        <v>33</v>
      </c>
      <c r="B40" s="3" t="s">
        <v>58</v>
      </c>
      <c r="C40" s="2" t="s">
        <v>11</v>
      </c>
      <c r="D40" s="4">
        <v>41</v>
      </c>
      <c r="E40" s="8"/>
      <c r="F40" s="11">
        <f t="shared" si="0"/>
        <v>0</v>
      </c>
    </row>
    <row r="41" spans="1:8" ht="18" customHeight="1" x14ac:dyDescent="0.4">
      <c r="A41" s="4">
        <v>34</v>
      </c>
      <c r="B41" s="3" t="s">
        <v>59</v>
      </c>
      <c r="C41" s="2" t="s">
        <v>11</v>
      </c>
      <c r="D41" s="4">
        <v>1</v>
      </c>
      <c r="E41" s="8"/>
      <c r="F41" s="11">
        <f t="shared" si="0"/>
        <v>0</v>
      </c>
    </row>
    <row r="42" spans="1:8" ht="18" customHeight="1" x14ac:dyDescent="0.4">
      <c r="A42" s="2">
        <v>35</v>
      </c>
      <c r="B42" s="3" t="s">
        <v>61</v>
      </c>
      <c r="C42" s="2" t="s">
        <v>11</v>
      </c>
      <c r="D42" s="4">
        <v>1</v>
      </c>
      <c r="E42" s="8"/>
      <c r="F42" s="11">
        <f t="shared" si="0"/>
        <v>0</v>
      </c>
    </row>
    <row r="43" spans="1:8" ht="18" customHeight="1" x14ac:dyDescent="0.4">
      <c r="A43" s="28">
        <v>36</v>
      </c>
      <c r="B43" s="8" t="s">
        <v>62</v>
      </c>
      <c r="C43" s="2" t="s">
        <v>11</v>
      </c>
      <c r="D43" s="4">
        <v>0</v>
      </c>
      <c r="E43" s="8"/>
      <c r="F43" s="11">
        <f t="shared" si="0"/>
        <v>0</v>
      </c>
    </row>
    <row r="44" spans="1:8" ht="29.15" x14ac:dyDescent="0.4">
      <c r="A44" s="28"/>
      <c r="B44" s="3" t="s">
        <v>63</v>
      </c>
      <c r="C44" s="2" t="s">
        <v>11</v>
      </c>
      <c r="D44" s="4">
        <v>0</v>
      </c>
      <c r="E44" s="8"/>
      <c r="F44" s="11">
        <f t="shared" si="0"/>
        <v>0</v>
      </c>
    </row>
    <row r="45" spans="1:8" ht="29.15" x14ac:dyDescent="0.4">
      <c r="A45" s="28"/>
      <c r="B45" s="3" t="s">
        <v>65</v>
      </c>
      <c r="C45" s="2" t="s">
        <v>30</v>
      </c>
      <c r="D45" s="4">
        <v>0</v>
      </c>
      <c r="E45" s="8"/>
      <c r="F45" s="11">
        <f t="shared" si="0"/>
        <v>0</v>
      </c>
    </row>
    <row r="46" spans="1:8" ht="29.6" thickBot="1" x14ac:dyDescent="0.45">
      <c r="A46" s="28"/>
      <c r="B46" s="3" t="s">
        <v>67</v>
      </c>
      <c r="C46" s="2" t="s">
        <v>18</v>
      </c>
      <c r="D46" s="4">
        <v>0</v>
      </c>
      <c r="E46" s="8"/>
      <c r="F46" s="11">
        <f t="shared" si="0"/>
        <v>0</v>
      </c>
    </row>
    <row r="47" spans="1:8" ht="29.5" customHeight="1" thickBot="1" x14ac:dyDescent="0.45">
      <c r="A47" s="4">
        <v>37</v>
      </c>
      <c r="B47" s="3" t="s">
        <v>69</v>
      </c>
      <c r="C47" s="2" t="s">
        <v>30</v>
      </c>
      <c r="D47" s="4">
        <v>1</v>
      </c>
      <c r="E47" s="8"/>
      <c r="F47" s="11">
        <f t="shared" si="0"/>
        <v>0</v>
      </c>
      <c r="G47" s="6" t="s">
        <v>31</v>
      </c>
      <c r="H47" s="7">
        <f>SUM(F24:F47)</f>
        <v>0</v>
      </c>
    </row>
    <row r="48" spans="1:8" x14ac:dyDescent="0.4">
      <c r="A48" s="23" t="s">
        <v>87</v>
      </c>
      <c r="B48" s="23"/>
      <c r="C48" s="23"/>
      <c r="D48" s="23"/>
      <c r="E48" s="23"/>
      <c r="F48" s="23"/>
    </row>
    <row r="49" spans="1:8" ht="29.6" thickBot="1" x14ac:dyDescent="0.45">
      <c r="A49" s="4">
        <v>38</v>
      </c>
      <c r="B49" s="3" t="s">
        <v>88</v>
      </c>
      <c r="C49" s="2" t="s">
        <v>30</v>
      </c>
      <c r="D49" s="4">
        <v>31</v>
      </c>
      <c r="E49" s="8"/>
      <c r="F49" s="11">
        <f t="shared" si="0"/>
        <v>0</v>
      </c>
    </row>
    <row r="50" spans="1:8" ht="33" customHeight="1" thickBot="1" x14ac:dyDescent="0.45">
      <c r="A50" s="4">
        <v>39</v>
      </c>
      <c r="B50" s="3" t="s">
        <v>74</v>
      </c>
      <c r="C50" s="2" t="s">
        <v>75</v>
      </c>
      <c r="D50" s="4">
        <v>0.5</v>
      </c>
      <c r="E50" s="8"/>
      <c r="F50" s="11">
        <f t="shared" si="0"/>
        <v>0</v>
      </c>
      <c r="G50" s="6" t="s">
        <v>31</v>
      </c>
      <c r="H50" s="7">
        <f>SUM(F49:F50)</f>
        <v>0</v>
      </c>
    </row>
    <row r="51" spans="1:8" ht="42.9" thickBot="1" x14ac:dyDescent="0.45">
      <c r="E51" s="9" t="s">
        <v>76</v>
      </c>
      <c r="F51" s="10">
        <f>+H22+H47+H50</f>
        <v>0</v>
      </c>
    </row>
  </sheetData>
  <mergeCells count="8">
    <mergeCell ref="A43:A46"/>
    <mergeCell ref="A48:F48"/>
    <mergeCell ref="A1:F1"/>
    <mergeCell ref="A2:F2"/>
    <mergeCell ref="A3:F3"/>
    <mergeCell ref="A5:F5"/>
    <mergeCell ref="A6:F6"/>
    <mergeCell ref="A23:F2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51A3E-F734-D142-B2C3-434158F31D39}">
  <dimension ref="A1:H15"/>
  <sheetViews>
    <sheetView workbookViewId="0">
      <selection activeCell="A4" sqref="A4"/>
    </sheetView>
  </sheetViews>
  <sheetFormatPr defaultColWidth="8.84375" defaultRowHeight="14.6" x14ac:dyDescent="0.4"/>
  <cols>
    <col min="1" max="1" width="10" customWidth="1"/>
    <col min="2" max="2" width="52.69140625" customWidth="1"/>
    <col min="3" max="3" width="12.3828125" customWidth="1"/>
    <col min="4" max="4" width="12" customWidth="1"/>
    <col min="5" max="5" width="16.3828125" customWidth="1"/>
    <col min="6" max="6" width="18.3828125" customWidth="1"/>
    <col min="7" max="7" width="17.3828125" customWidth="1"/>
    <col min="8" max="8" width="13" customWidth="1"/>
  </cols>
  <sheetData>
    <row r="1" spans="1:8" ht="15.9" x14ac:dyDescent="0.4">
      <c r="A1" s="24" t="s">
        <v>89</v>
      </c>
      <c r="B1" s="24"/>
      <c r="C1" s="24"/>
      <c r="D1" s="24"/>
    </row>
    <row r="2" spans="1:8" ht="15.9" x14ac:dyDescent="0.4">
      <c r="A2" s="24" t="s">
        <v>90</v>
      </c>
      <c r="B2" s="29"/>
      <c r="C2" s="29"/>
      <c r="D2" s="29"/>
    </row>
    <row r="4" spans="1:8" ht="43.75" x14ac:dyDescent="0.4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</row>
    <row r="5" spans="1:8" x14ac:dyDescent="0.4">
      <c r="A5" s="23" t="s">
        <v>91</v>
      </c>
      <c r="B5" s="23"/>
      <c r="C5" s="23"/>
      <c r="D5" s="23"/>
      <c r="E5" s="23"/>
      <c r="F5" s="23"/>
    </row>
    <row r="6" spans="1:8" ht="32.15" customHeight="1" x14ac:dyDescent="0.4">
      <c r="A6" s="2" t="s">
        <v>92</v>
      </c>
      <c r="B6" s="3" t="s">
        <v>93</v>
      </c>
      <c r="C6" s="2" t="s">
        <v>18</v>
      </c>
      <c r="D6" s="2">
        <v>1805</v>
      </c>
      <c r="E6" s="4"/>
      <c r="F6" s="5">
        <f>+D6*E6</f>
        <v>0</v>
      </c>
    </row>
    <row r="7" spans="1:8" ht="32.15" customHeight="1" x14ac:dyDescent="0.4">
      <c r="A7" s="2" t="s">
        <v>94</v>
      </c>
      <c r="B7" s="3" t="s">
        <v>95</v>
      </c>
      <c r="C7" s="2" t="s">
        <v>18</v>
      </c>
      <c r="D7" s="2">
        <v>1805</v>
      </c>
      <c r="E7" s="4"/>
      <c r="F7" s="5">
        <f t="shared" ref="F7:F14" si="0">+D7*E7</f>
        <v>0</v>
      </c>
    </row>
    <row r="8" spans="1:8" ht="32.15" customHeight="1" x14ac:dyDescent="0.4">
      <c r="A8" s="2" t="s">
        <v>96</v>
      </c>
      <c r="B8" s="3" t="s">
        <v>97</v>
      </c>
      <c r="C8" s="2" t="s">
        <v>18</v>
      </c>
      <c r="D8" s="2">
        <v>1805</v>
      </c>
      <c r="E8" s="4"/>
      <c r="F8" s="5">
        <f t="shared" si="0"/>
        <v>0</v>
      </c>
    </row>
    <row r="9" spans="1:8" ht="32.15" customHeight="1" x14ac:dyDescent="0.4">
      <c r="A9" s="2" t="s">
        <v>98</v>
      </c>
      <c r="B9" s="3" t="s">
        <v>99</v>
      </c>
      <c r="C9" s="2" t="s">
        <v>11</v>
      </c>
      <c r="D9" s="2">
        <v>29</v>
      </c>
      <c r="E9" s="4"/>
      <c r="F9" s="5">
        <f t="shared" si="0"/>
        <v>0</v>
      </c>
    </row>
    <row r="10" spans="1:8" ht="47.5" customHeight="1" thickBot="1" x14ac:dyDescent="0.45">
      <c r="A10" s="2" t="s">
        <v>100</v>
      </c>
      <c r="B10" s="3" t="s">
        <v>101</v>
      </c>
      <c r="C10" s="2" t="s">
        <v>15</v>
      </c>
      <c r="D10" s="2">
        <v>2</v>
      </c>
      <c r="E10" s="4"/>
      <c r="F10" s="5">
        <f t="shared" si="0"/>
        <v>0</v>
      </c>
    </row>
    <row r="11" spans="1:8" ht="32.15" customHeight="1" thickBot="1" x14ac:dyDescent="0.45">
      <c r="A11" s="2" t="s">
        <v>102</v>
      </c>
      <c r="B11" s="3" t="s">
        <v>103</v>
      </c>
      <c r="C11" s="2" t="s">
        <v>15</v>
      </c>
      <c r="D11" s="2">
        <v>2</v>
      </c>
      <c r="E11" s="4"/>
      <c r="F11" s="5">
        <f t="shared" si="0"/>
        <v>0</v>
      </c>
      <c r="G11" s="6" t="s">
        <v>104</v>
      </c>
      <c r="H11" s="7">
        <f>SUM(F6:F11)</f>
        <v>0</v>
      </c>
    </row>
    <row r="12" spans="1:8" ht="32.15" customHeight="1" x14ac:dyDescent="0.4">
      <c r="A12" s="23" t="s">
        <v>105</v>
      </c>
      <c r="B12" s="23"/>
      <c r="C12" s="23"/>
      <c r="D12" s="23"/>
      <c r="E12" s="23"/>
      <c r="F12" s="23"/>
    </row>
    <row r="13" spans="1:8" ht="32.15" customHeight="1" thickBot="1" x14ac:dyDescent="0.45">
      <c r="A13" s="2" t="s">
        <v>106</v>
      </c>
      <c r="B13" s="3" t="s">
        <v>107</v>
      </c>
      <c r="C13" s="2" t="s">
        <v>18</v>
      </c>
      <c r="D13" s="2">
        <v>1805</v>
      </c>
      <c r="E13" s="2"/>
      <c r="F13" s="5">
        <f t="shared" si="0"/>
        <v>0</v>
      </c>
    </row>
    <row r="14" spans="1:8" ht="32.15" customHeight="1" thickBot="1" x14ac:dyDescent="0.45">
      <c r="A14" s="2" t="s">
        <v>108</v>
      </c>
      <c r="B14" s="3" t="s">
        <v>109</v>
      </c>
      <c r="C14" s="2" t="s">
        <v>18</v>
      </c>
      <c r="D14" s="2">
        <v>33</v>
      </c>
      <c r="E14" s="2"/>
      <c r="F14" s="5">
        <f t="shared" si="0"/>
        <v>0</v>
      </c>
      <c r="G14" s="6" t="s">
        <v>110</v>
      </c>
      <c r="H14" s="7">
        <f>SUM(F13:F14)</f>
        <v>0</v>
      </c>
    </row>
    <row r="15" spans="1:8" ht="42.9" thickBot="1" x14ac:dyDescent="0.45">
      <c r="E15" s="9" t="s">
        <v>76</v>
      </c>
      <c r="F15" s="10">
        <f>+H11+H14</f>
        <v>0</v>
      </c>
    </row>
  </sheetData>
  <mergeCells count="4">
    <mergeCell ref="A1:D1"/>
    <mergeCell ref="A2:D2"/>
    <mergeCell ref="A5:F5"/>
    <mergeCell ref="A12:F1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F963-B56C-AE49-90A8-706B993A5150}">
  <dimension ref="A1:J87"/>
  <sheetViews>
    <sheetView zoomScale="115" zoomScaleNormal="115" workbookViewId="0">
      <pane ySplit="4" topLeftCell="A79" activePane="bottomLeft" state="frozen"/>
      <selection activeCell="A4" sqref="A4"/>
      <selection pane="bottomLeft" activeCell="D86" sqref="D86"/>
    </sheetView>
  </sheetViews>
  <sheetFormatPr defaultColWidth="8.84375" defaultRowHeight="14.6" x14ac:dyDescent="0.4"/>
  <cols>
    <col min="1" max="1" width="12" customWidth="1"/>
    <col min="2" max="2" width="54.3828125" customWidth="1"/>
    <col min="3" max="3" width="12" customWidth="1"/>
    <col min="4" max="4" width="14" customWidth="1"/>
    <col min="5" max="5" width="15.3828125" customWidth="1"/>
    <col min="6" max="6" width="15.15234375" customWidth="1"/>
    <col min="7" max="7" width="18.3828125" customWidth="1"/>
    <col min="8" max="8" width="14" customWidth="1"/>
  </cols>
  <sheetData>
    <row r="1" spans="1:6" ht="15.9" x14ac:dyDescent="0.4">
      <c r="A1" s="24" t="s">
        <v>111</v>
      </c>
      <c r="B1" s="24"/>
      <c r="C1" s="24"/>
      <c r="D1" s="24"/>
    </row>
    <row r="2" spans="1:6" ht="15.9" x14ac:dyDescent="0.4">
      <c r="A2" s="24" t="s">
        <v>90</v>
      </c>
      <c r="B2" s="29"/>
      <c r="C2" s="29"/>
      <c r="D2" s="29"/>
    </row>
    <row r="4" spans="1:6" ht="43.75" x14ac:dyDescent="0.4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</row>
    <row r="5" spans="1:6" ht="32.15" customHeight="1" x14ac:dyDescent="0.4">
      <c r="A5" s="33" t="s">
        <v>112</v>
      </c>
      <c r="B5" s="34"/>
      <c r="C5" s="34"/>
      <c r="D5" s="34"/>
      <c r="E5" s="34"/>
      <c r="F5" s="34"/>
    </row>
    <row r="6" spans="1:6" ht="32.15" customHeight="1" x14ac:dyDescent="0.4">
      <c r="A6" s="2" t="s">
        <v>113</v>
      </c>
      <c r="B6" s="3" t="s">
        <v>114</v>
      </c>
      <c r="C6" s="2" t="s">
        <v>115</v>
      </c>
      <c r="D6" s="2" t="s">
        <v>116</v>
      </c>
      <c r="E6" s="8"/>
      <c r="F6" s="5">
        <f>+D6*E6</f>
        <v>0</v>
      </c>
    </row>
    <row r="7" spans="1:6" ht="32.15" customHeight="1" x14ac:dyDescent="0.4">
      <c r="A7" s="2" t="s">
        <v>117</v>
      </c>
      <c r="B7" s="3" t="s">
        <v>118</v>
      </c>
      <c r="C7" s="2" t="s">
        <v>119</v>
      </c>
      <c r="D7" s="2" t="s">
        <v>120</v>
      </c>
      <c r="E7" s="8"/>
      <c r="F7" s="5">
        <f t="shared" ref="F7:F39" si="0">+D7*E7</f>
        <v>0</v>
      </c>
    </row>
    <row r="8" spans="1:6" ht="32.15" customHeight="1" x14ac:dyDescent="0.4">
      <c r="A8" s="2" t="s">
        <v>121</v>
      </c>
      <c r="B8" s="3" t="s">
        <v>122</v>
      </c>
      <c r="C8" s="2" t="s">
        <v>119</v>
      </c>
      <c r="D8" s="2" t="s">
        <v>123</v>
      </c>
      <c r="E8" s="8"/>
      <c r="F8" s="5">
        <f t="shared" si="0"/>
        <v>0</v>
      </c>
    </row>
    <row r="9" spans="1:6" ht="32.15" customHeight="1" x14ac:dyDescent="0.4">
      <c r="A9" s="2" t="s">
        <v>124</v>
      </c>
      <c r="B9" s="3" t="s">
        <v>125</v>
      </c>
      <c r="C9" s="2" t="s">
        <v>119</v>
      </c>
      <c r="D9" s="2" t="s">
        <v>126</v>
      </c>
      <c r="E9" s="8"/>
      <c r="F9" s="5">
        <f t="shared" si="0"/>
        <v>0</v>
      </c>
    </row>
    <row r="10" spans="1:6" ht="61.4" customHeight="1" x14ac:dyDescent="0.4">
      <c r="A10" s="2" t="s">
        <v>127</v>
      </c>
      <c r="B10" s="3" t="s">
        <v>128</v>
      </c>
      <c r="C10" s="2" t="s">
        <v>75</v>
      </c>
      <c r="D10" s="2">
        <v>0.6</v>
      </c>
      <c r="E10" s="8"/>
      <c r="F10" s="5">
        <f t="shared" si="0"/>
        <v>0</v>
      </c>
    </row>
    <row r="11" spans="1:6" ht="32.15" customHeight="1" x14ac:dyDescent="0.4">
      <c r="A11" s="2" t="s">
        <v>129</v>
      </c>
      <c r="B11" s="3" t="s">
        <v>130</v>
      </c>
      <c r="C11" s="2" t="s">
        <v>131</v>
      </c>
      <c r="D11" s="2">
        <v>8017</v>
      </c>
      <c r="E11" s="8"/>
      <c r="F11" s="5">
        <f t="shared" si="0"/>
        <v>0</v>
      </c>
    </row>
    <row r="12" spans="1:6" ht="32.15" customHeight="1" x14ac:dyDescent="0.4">
      <c r="A12" s="2" t="s">
        <v>132</v>
      </c>
      <c r="B12" s="3" t="s">
        <v>133</v>
      </c>
      <c r="C12" s="2" t="s">
        <v>131</v>
      </c>
      <c r="D12" s="2">
        <v>220</v>
      </c>
      <c r="E12" s="8"/>
      <c r="F12" s="5">
        <f t="shared" si="0"/>
        <v>0</v>
      </c>
    </row>
    <row r="13" spans="1:6" ht="32.15" customHeight="1" x14ac:dyDescent="0.4">
      <c r="A13" s="2" t="s">
        <v>134</v>
      </c>
      <c r="B13" s="3" t="s">
        <v>135</v>
      </c>
      <c r="C13" s="2" t="s">
        <v>75</v>
      </c>
      <c r="D13" s="2" t="s">
        <v>136</v>
      </c>
      <c r="E13" s="8"/>
      <c r="F13" s="5">
        <f t="shared" si="0"/>
        <v>0</v>
      </c>
    </row>
    <row r="14" spans="1:6" ht="32.15" customHeight="1" x14ac:dyDescent="0.4">
      <c r="A14" s="2" t="s">
        <v>137</v>
      </c>
      <c r="B14" s="3" t="s">
        <v>138</v>
      </c>
      <c r="C14" s="2" t="s">
        <v>30</v>
      </c>
      <c r="D14" s="2" t="s">
        <v>139</v>
      </c>
      <c r="E14" s="8"/>
      <c r="F14" s="5">
        <f t="shared" si="0"/>
        <v>0</v>
      </c>
    </row>
    <row r="15" spans="1:6" ht="32.15" customHeight="1" x14ac:dyDescent="0.4">
      <c r="A15" s="2" t="s">
        <v>140</v>
      </c>
      <c r="B15" s="3" t="s">
        <v>141</v>
      </c>
      <c r="C15" s="2" t="s">
        <v>18</v>
      </c>
      <c r="D15" s="2">
        <v>663</v>
      </c>
      <c r="E15" s="8"/>
      <c r="F15" s="5">
        <f t="shared" si="0"/>
        <v>0</v>
      </c>
    </row>
    <row r="16" spans="1:6" ht="32.15" customHeight="1" x14ac:dyDescent="0.4">
      <c r="A16" s="2" t="s">
        <v>142</v>
      </c>
      <c r="B16" s="3" t="s">
        <v>143</v>
      </c>
      <c r="C16" s="2" t="s">
        <v>18</v>
      </c>
      <c r="D16" s="2">
        <v>125</v>
      </c>
      <c r="E16" s="8"/>
      <c r="F16" s="5">
        <f t="shared" si="0"/>
        <v>0</v>
      </c>
    </row>
    <row r="17" spans="1:10" ht="32.15" customHeight="1" x14ac:dyDescent="0.4">
      <c r="A17" s="2" t="s">
        <v>144</v>
      </c>
      <c r="B17" s="3" t="s">
        <v>145</v>
      </c>
      <c r="C17" s="2" t="s">
        <v>131</v>
      </c>
      <c r="D17" s="2">
        <v>779</v>
      </c>
      <c r="E17" s="8"/>
      <c r="F17" s="5">
        <f t="shared" si="0"/>
        <v>0</v>
      </c>
    </row>
    <row r="18" spans="1:10" ht="32.15" customHeight="1" x14ac:dyDescent="0.4">
      <c r="A18" s="2" t="s">
        <v>146</v>
      </c>
      <c r="B18" s="3" t="s">
        <v>147</v>
      </c>
      <c r="C18" s="2" t="s">
        <v>131</v>
      </c>
      <c r="D18" s="2">
        <v>187</v>
      </c>
      <c r="E18" s="8"/>
      <c r="F18" s="5">
        <f t="shared" si="0"/>
        <v>0</v>
      </c>
    </row>
    <row r="19" spans="1:10" ht="32.15" customHeight="1" x14ac:dyDescent="0.4">
      <c r="A19" s="2" t="s">
        <v>148</v>
      </c>
      <c r="B19" s="3" t="s">
        <v>149</v>
      </c>
      <c r="C19" s="2" t="s">
        <v>131</v>
      </c>
      <c r="D19" s="2">
        <v>65</v>
      </c>
      <c r="E19" s="8"/>
      <c r="F19" s="5">
        <f t="shared" si="0"/>
        <v>0</v>
      </c>
    </row>
    <row r="20" spans="1:10" ht="32.15" customHeight="1" x14ac:dyDescent="0.4">
      <c r="A20" s="2" t="s">
        <v>150</v>
      </c>
      <c r="B20" s="3" t="s">
        <v>151</v>
      </c>
      <c r="C20" s="2" t="s">
        <v>75</v>
      </c>
      <c r="D20" s="2" t="s">
        <v>152</v>
      </c>
      <c r="E20" s="8"/>
      <c r="F20" s="5">
        <f t="shared" si="0"/>
        <v>0</v>
      </c>
    </row>
    <row r="21" spans="1:10" ht="47.5" customHeight="1" x14ac:dyDescent="0.4">
      <c r="A21" s="2" t="s">
        <v>153</v>
      </c>
      <c r="B21" s="3" t="s">
        <v>154</v>
      </c>
      <c r="C21" s="2" t="s">
        <v>30</v>
      </c>
      <c r="D21" s="2">
        <v>6</v>
      </c>
      <c r="E21" s="8"/>
      <c r="F21" s="5">
        <f t="shared" si="0"/>
        <v>0</v>
      </c>
    </row>
    <row r="22" spans="1:10" ht="45.65" customHeight="1" x14ac:dyDescent="0.4">
      <c r="A22" s="2" t="s">
        <v>155</v>
      </c>
      <c r="B22" s="3" t="s">
        <v>156</v>
      </c>
      <c r="C22" s="2" t="s">
        <v>18</v>
      </c>
      <c r="D22" s="2">
        <v>12</v>
      </c>
      <c r="E22" s="8"/>
      <c r="F22" s="5">
        <f t="shared" si="0"/>
        <v>0</v>
      </c>
    </row>
    <row r="23" spans="1:10" ht="32.15" customHeight="1" thickBot="1" x14ac:dyDescent="0.45">
      <c r="A23" s="2" t="s">
        <v>157</v>
      </c>
      <c r="B23" s="3" t="s">
        <v>158</v>
      </c>
      <c r="C23" s="2" t="s">
        <v>30</v>
      </c>
      <c r="D23" s="2" t="s">
        <v>159</v>
      </c>
      <c r="E23" s="8"/>
      <c r="F23" s="5">
        <f t="shared" si="0"/>
        <v>0</v>
      </c>
    </row>
    <row r="24" spans="1:10" ht="32.15" customHeight="1" thickBot="1" x14ac:dyDescent="0.45">
      <c r="A24" s="2" t="s">
        <v>160</v>
      </c>
      <c r="B24" s="3" t="s">
        <v>161</v>
      </c>
      <c r="C24" s="2" t="s">
        <v>30</v>
      </c>
      <c r="D24" s="2" t="s">
        <v>60</v>
      </c>
      <c r="E24" s="8"/>
      <c r="F24" s="5">
        <f t="shared" si="0"/>
        <v>0</v>
      </c>
      <c r="G24" s="6" t="s">
        <v>162</v>
      </c>
      <c r="H24" s="7">
        <f>SUM(F6:F24)</f>
        <v>0</v>
      </c>
    </row>
    <row r="25" spans="1:10" ht="32.15" customHeight="1" x14ac:dyDescent="0.4">
      <c r="A25" s="30" t="s">
        <v>163</v>
      </c>
      <c r="B25" s="31"/>
      <c r="C25" s="31"/>
      <c r="D25" s="31"/>
      <c r="E25" s="31"/>
      <c r="F25" s="32"/>
    </row>
    <row r="26" spans="1:10" ht="32.15" customHeight="1" x14ac:dyDescent="0.4">
      <c r="A26" s="2" t="s">
        <v>164</v>
      </c>
      <c r="B26" s="3" t="s">
        <v>165</v>
      </c>
      <c r="C26" s="2" t="s">
        <v>41</v>
      </c>
      <c r="D26" s="2" t="s">
        <v>166</v>
      </c>
      <c r="E26" s="8"/>
      <c r="F26" s="5">
        <f t="shared" si="0"/>
        <v>0</v>
      </c>
    </row>
    <row r="27" spans="1:10" ht="32.15" customHeight="1" x14ac:dyDescent="0.4">
      <c r="A27" s="2" t="s">
        <v>167</v>
      </c>
      <c r="B27" s="3" t="s">
        <v>168</v>
      </c>
      <c r="C27" s="2" t="s">
        <v>41</v>
      </c>
      <c r="D27" s="2" t="s">
        <v>166</v>
      </c>
      <c r="E27" s="8"/>
      <c r="F27" s="5">
        <f t="shared" si="0"/>
        <v>0</v>
      </c>
    </row>
    <row r="28" spans="1:10" ht="32.15" customHeight="1" x14ac:dyDescent="0.4">
      <c r="A28" s="2" t="s">
        <v>169</v>
      </c>
      <c r="B28" s="3" t="s">
        <v>170</v>
      </c>
      <c r="C28" s="2" t="s">
        <v>41</v>
      </c>
      <c r="D28" s="2" t="s">
        <v>171</v>
      </c>
      <c r="E28" s="8"/>
      <c r="F28" s="5">
        <f>+D28*E28</f>
        <v>0</v>
      </c>
      <c r="J28" s="15"/>
    </row>
    <row r="29" spans="1:10" ht="32.15" customHeight="1" x14ac:dyDescent="0.4">
      <c r="A29" s="2" t="s">
        <v>172</v>
      </c>
      <c r="B29" s="3" t="s">
        <v>173</v>
      </c>
      <c r="C29" s="2" t="s">
        <v>41</v>
      </c>
      <c r="D29" s="2" t="s">
        <v>174</v>
      </c>
      <c r="E29" s="4"/>
      <c r="F29" s="5">
        <f>+D28*E29</f>
        <v>0</v>
      </c>
    </row>
    <row r="30" spans="1:10" ht="52.4" customHeight="1" x14ac:dyDescent="0.4">
      <c r="A30" s="2" t="s">
        <v>175</v>
      </c>
      <c r="B30" s="3" t="s">
        <v>176</v>
      </c>
      <c r="C30" s="2" t="s">
        <v>41</v>
      </c>
      <c r="D30" s="2" t="s">
        <v>177</v>
      </c>
      <c r="E30" s="8"/>
      <c r="F30" s="5">
        <f t="shared" si="0"/>
        <v>0</v>
      </c>
    </row>
    <row r="31" spans="1:10" ht="32.15" customHeight="1" x14ac:dyDescent="0.4">
      <c r="A31" s="2" t="s">
        <v>178</v>
      </c>
      <c r="B31" s="3" t="s">
        <v>179</v>
      </c>
      <c r="C31" s="2" t="s">
        <v>41</v>
      </c>
      <c r="D31" s="2" t="s">
        <v>177</v>
      </c>
      <c r="E31" s="8"/>
      <c r="F31" s="5">
        <f t="shared" si="0"/>
        <v>0</v>
      </c>
    </row>
    <row r="32" spans="1:10" ht="32.15" customHeight="1" x14ac:dyDescent="0.4">
      <c r="A32" s="2" t="s">
        <v>180</v>
      </c>
      <c r="B32" s="3" t="s">
        <v>181</v>
      </c>
      <c r="C32" s="2" t="s">
        <v>41</v>
      </c>
      <c r="D32" s="2" t="s">
        <v>182</v>
      </c>
      <c r="E32" s="8"/>
      <c r="F32" s="5">
        <f t="shared" si="0"/>
        <v>0</v>
      </c>
    </row>
    <row r="33" spans="1:8" ht="32.15" customHeight="1" x14ac:dyDescent="0.4">
      <c r="A33" s="2" t="s">
        <v>183</v>
      </c>
      <c r="B33" s="3" t="s">
        <v>184</v>
      </c>
      <c r="C33" s="2" t="s">
        <v>41</v>
      </c>
      <c r="D33" s="2" t="s">
        <v>177</v>
      </c>
      <c r="E33" s="8"/>
      <c r="F33" s="5">
        <f t="shared" si="0"/>
        <v>0</v>
      </c>
    </row>
    <row r="34" spans="1:8" ht="32.15" customHeight="1" x14ac:dyDescent="0.4">
      <c r="A34" s="2" t="s">
        <v>185</v>
      </c>
      <c r="B34" s="3" t="s">
        <v>186</v>
      </c>
      <c r="C34" s="2" t="s">
        <v>131</v>
      </c>
      <c r="D34" s="2" t="s">
        <v>187</v>
      </c>
      <c r="E34" s="8"/>
      <c r="F34" s="5">
        <f t="shared" si="0"/>
        <v>0</v>
      </c>
    </row>
    <row r="35" spans="1:8" ht="32.15" customHeight="1" x14ac:dyDescent="0.4">
      <c r="A35" s="2" t="s">
        <v>188</v>
      </c>
      <c r="B35" s="3" t="s">
        <v>189</v>
      </c>
      <c r="C35" s="2" t="s">
        <v>41</v>
      </c>
      <c r="D35" s="2" t="s">
        <v>190</v>
      </c>
      <c r="E35" s="8"/>
      <c r="F35" s="5">
        <f t="shared" si="0"/>
        <v>0</v>
      </c>
    </row>
    <row r="36" spans="1:8" ht="32.15" customHeight="1" x14ac:dyDescent="0.4">
      <c r="A36" s="2" t="s">
        <v>191</v>
      </c>
      <c r="B36" s="3" t="s">
        <v>192</v>
      </c>
      <c r="C36" s="2" t="s">
        <v>131</v>
      </c>
      <c r="D36" s="2" t="s">
        <v>193</v>
      </c>
      <c r="E36" s="8"/>
      <c r="F36" s="5">
        <f t="shared" si="0"/>
        <v>0</v>
      </c>
    </row>
    <row r="37" spans="1:8" ht="32.15" customHeight="1" x14ac:dyDescent="0.4">
      <c r="A37" s="2" t="s">
        <v>194</v>
      </c>
      <c r="B37" s="3" t="s">
        <v>195</v>
      </c>
      <c r="C37" s="2" t="s">
        <v>131</v>
      </c>
      <c r="D37" s="2" t="s">
        <v>52</v>
      </c>
      <c r="E37" s="8"/>
      <c r="F37" s="5">
        <f t="shared" si="0"/>
        <v>0</v>
      </c>
    </row>
    <row r="38" spans="1:8" ht="55.4" customHeight="1" thickBot="1" x14ac:dyDescent="0.45">
      <c r="A38" s="2" t="s">
        <v>196</v>
      </c>
      <c r="B38" s="3" t="s">
        <v>197</v>
      </c>
      <c r="C38" s="2" t="s">
        <v>131</v>
      </c>
      <c r="D38" s="2" t="s">
        <v>198</v>
      </c>
      <c r="E38" s="8"/>
      <c r="F38" s="5">
        <f t="shared" si="0"/>
        <v>0</v>
      </c>
    </row>
    <row r="39" spans="1:8" ht="52.75" customHeight="1" thickBot="1" x14ac:dyDescent="0.45">
      <c r="A39" s="2" t="s">
        <v>199</v>
      </c>
      <c r="B39" s="3" t="s">
        <v>200</v>
      </c>
      <c r="C39" s="2" t="s">
        <v>131</v>
      </c>
      <c r="D39" s="2" t="s">
        <v>201</v>
      </c>
      <c r="E39" s="8"/>
      <c r="F39" s="5">
        <f t="shared" si="0"/>
        <v>0</v>
      </c>
      <c r="G39" s="6" t="s">
        <v>202</v>
      </c>
      <c r="H39" s="7">
        <f>SUM(F26:F39)</f>
        <v>0</v>
      </c>
    </row>
    <row r="40" spans="1:8" ht="32.15" customHeight="1" x14ac:dyDescent="0.4">
      <c r="A40" s="30" t="s">
        <v>203</v>
      </c>
      <c r="B40" s="31"/>
      <c r="C40" s="31"/>
      <c r="D40" s="31"/>
      <c r="E40" s="31"/>
      <c r="F40" s="32"/>
    </row>
    <row r="41" spans="1:8" ht="23.5" customHeight="1" x14ac:dyDescent="0.4">
      <c r="A41" s="30" t="s">
        <v>204</v>
      </c>
      <c r="B41" s="31"/>
      <c r="C41" s="31"/>
      <c r="D41" s="31"/>
      <c r="E41" s="31"/>
      <c r="F41" s="32"/>
    </row>
    <row r="42" spans="1:8" ht="32.15" customHeight="1" x14ac:dyDescent="0.4">
      <c r="A42" s="2" t="s">
        <v>205</v>
      </c>
      <c r="B42" s="16" t="s">
        <v>206</v>
      </c>
      <c r="C42" s="2" t="s">
        <v>41</v>
      </c>
      <c r="D42" s="2" t="s">
        <v>207</v>
      </c>
      <c r="E42" s="8"/>
      <c r="F42" s="5">
        <f t="shared" ref="F42:F86" si="1">+D42*E42</f>
        <v>0</v>
      </c>
    </row>
    <row r="43" spans="1:8" ht="32.15" customHeight="1" x14ac:dyDescent="0.4">
      <c r="A43" s="2" t="s">
        <v>208</v>
      </c>
      <c r="B43" s="3" t="s">
        <v>209</v>
      </c>
      <c r="C43" s="2" t="s">
        <v>41</v>
      </c>
      <c r="D43" s="2" t="s">
        <v>210</v>
      </c>
      <c r="E43" s="8"/>
      <c r="F43" s="5">
        <f t="shared" si="1"/>
        <v>0</v>
      </c>
    </row>
    <row r="44" spans="1:8" ht="32.15" customHeight="1" x14ac:dyDescent="0.4">
      <c r="A44" s="2" t="s">
        <v>211</v>
      </c>
      <c r="B44" s="3" t="s">
        <v>212</v>
      </c>
      <c r="C44" s="2" t="s">
        <v>131</v>
      </c>
      <c r="D44" s="2" t="s">
        <v>213</v>
      </c>
      <c r="E44" s="8"/>
      <c r="F44" s="5">
        <f>+D46*E44</f>
        <v>0</v>
      </c>
    </row>
    <row r="45" spans="1:8" ht="46.4" customHeight="1" x14ac:dyDescent="0.4">
      <c r="A45" s="2" t="s">
        <v>214</v>
      </c>
      <c r="B45" s="3" t="s">
        <v>215</v>
      </c>
      <c r="C45" s="2" t="s">
        <v>131</v>
      </c>
      <c r="D45" s="2" t="s">
        <v>216</v>
      </c>
      <c r="E45" s="8"/>
      <c r="F45" s="5">
        <f t="shared" si="1"/>
        <v>0</v>
      </c>
    </row>
    <row r="46" spans="1:8" ht="32.15" customHeight="1" x14ac:dyDescent="0.4">
      <c r="A46" s="2" t="s">
        <v>217</v>
      </c>
      <c r="B46" s="3" t="s">
        <v>218</v>
      </c>
      <c r="C46" s="2" t="s">
        <v>131</v>
      </c>
      <c r="D46" s="2" t="s">
        <v>219</v>
      </c>
      <c r="E46" s="8"/>
      <c r="F46" s="5">
        <f t="shared" si="1"/>
        <v>0</v>
      </c>
    </row>
    <row r="47" spans="1:8" ht="49.75" customHeight="1" x14ac:dyDescent="0.4">
      <c r="A47" s="2" t="s">
        <v>220</v>
      </c>
      <c r="B47" s="3" t="s">
        <v>221</v>
      </c>
      <c r="C47" s="2" t="s">
        <v>131</v>
      </c>
      <c r="D47" s="2" t="s">
        <v>219</v>
      </c>
      <c r="E47" s="8"/>
      <c r="F47" s="5">
        <f t="shared" si="1"/>
        <v>0</v>
      </c>
    </row>
    <row r="48" spans="1:8" ht="32.15" customHeight="1" x14ac:dyDescent="0.4">
      <c r="A48" s="2" t="s">
        <v>222</v>
      </c>
      <c r="B48" s="3" t="s">
        <v>223</v>
      </c>
      <c r="C48" s="2" t="s">
        <v>131</v>
      </c>
      <c r="D48" s="2" t="s">
        <v>219</v>
      </c>
      <c r="E48" s="8"/>
      <c r="F48" s="5">
        <f t="shared" si="1"/>
        <v>0</v>
      </c>
    </row>
    <row r="49" spans="1:8" ht="32.15" customHeight="1" x14ac:dyDescent="0.4">
      <c r="A49" s="2" t="s">
        <v>224</v>
      </c>
      <c r="B49" s="3" t="s">
        <v>225</v>
      </c>
      <c r="C49" s="2" t="s">
        <v>18</v>
      </c>
      <c r="D49" s="2">
        <v>2485</v>
      </c>
      <c r="E49" s="8"/>
      <c r="F49" s="5">
        <f t="shared" si="1"/>
        <v>0</v>
      </c>
    </row>
    <row r="50" spans="1:8" ht="32.15" customHeight="1" x14ac:dyDescent="0.4">
      <c r="A50" s="2" t="s">
        <v>226</v>
      </c>
      <c r="B50" s="3" t="s">
        <v>227</v>
      </c>
      <c r="C50" s="2" t="s">
        <v>18</v>
      </c>
      <c r="D50" s="2">
        <v>595</v>
      </c>
      <c r="E50" s="8"/>
      <c r="F50" s="5">
        <f t="shared" si="1"/>
        <v>0</v>
      </c>
    </row>
    <row r="51" spans="1:8" ht="32.15" customHeight="1" x14ac:dyDescent="0.4">
      <c r="A51" s="2" t="s">
        <v>228</v>
      </c>
      <c r="B51" s="3" t="s">
        <v>229</v>
      </c>
      <c r="C51" s="2" t="s">
        <v>18</v>
      </c>
      <c r="D51" s="2" t="s">
        <v>230</v>
      </c>
      <c r="E51" s="8"/>
      <c r="F51" s="5">
        <f t="shared" si="1"/>
        <v>0</v>
      </c>
    </row>
    <row r="52" spans="1:8" ht="32.15" customHeight="1" thickBot="1" x14ac:dyDescent="0.45">
      <c r="A52" s="2" t="s">
        <v>231</v>
      </c>
      <c r="B52" s="3" t="s">
        <v>232</v>
      </c>
      <c r="C52" s="2" t="s">
        <v>30</v>
      </c>
      <c r="D52" s="2" t="s">
        <v>159</v>
      </c>
      <c r="E52" s="8"/>
      <c r="F52" s="5">
        <f t="shared" si="1"/>
        <v>0</v>
      </c>
    </row>
    <row r="53" spans="1:8" ht="42.65" customHeight="1" thickBot="1" x14ac:dyDescent="0.45">
      <c r="A53" s="2" t="s">
        <v>233</v>
      </c>
      <c r="B53" s="3" t="s">
        <v>234</v>
      </c>
      <c r="C53" s="2" t="s">
        <v>30</v>
      </c>
      <c r="D53" s="2" t="s">
        <v>235</v>
      </c>
      <c r="E53" s="8"/>
      <c r="F53" s="5">
        <f t="shared" si="1"/>
        <v>0</v>
      </c>
      <c r="G53" s="6" t="s">
        <v>236</v>
      </c>
      <c r="H53" s="7">
        <f>SUM(F42:F53)</f>
        <v>0</v>
      </c>
    </row>
    <row r="54" spans="1:8" ht="32.15" customHeight="1" x14ac:dyDescent="0.4">
      <c r="A54" s="30" t="s">
        <v>237</v>
      </c>
      <c r="B54" s="31"/>
      <c r="C54" s="31"/>
      <c r="D54" s="31"/>
      <c r="E54" s="31"/>
      <c r="F54" s="32"/>
    </row>
    <row r="55" spans="1:8" ht="32.15" customHeight="1" x14ac:dyDescent="0.4">
      <c r="A55" s="2" t="s">
        <v>238</v>
      </c>
      <c r="B55" s="16" t="s">
        <v>239</v>
      </c>
      <c r="C55" s="2" t="s">
        <v>41</v>
      </c>
      <c r="D55" s="2" t="s">
        <v>240</v>
      </c>
      <c r="E55" s="8"/>
      <c r="F55" s="5">
        <f t="shared" si="1"/>
        <v>0</v>
      </c>
    </row>
    <row r="56" spans="1:8" ht="32.15" customHeight="1" x14ac:dyDescent="0.4">
      <c r="A56" s="2" t="s">
        <v>241</v>
      </c>
      <c r="B56" s="3" t="s">
        <v>242</v>
      </c>
      <c r="C56" s="2" t="s">
        <v>131</v>
      </c>
      <c r="D56" s="2" t="s">
        <v>243</v>
      </c>
      <c r="E56" s="8"/>
      <c r="F56" s="5">
        <f t="shared" si="1"/>
        <v>0</v>
      </c>
    </row>
    <row r="57" spans="1:8" ht="55.75" customHeight="1" x14ac:dyDescent="0.4">
      <c r="A57" s="2" t="s">
        <v>244</v>
      </c>
      <c r="B57" s="3" t="s">
        <v>245</v>
      </c>
      <c r="C57" s="2" t="s">
        <v>131</v>
      </c>
      <c r="D57" s="2" t="s">
        <v>246</v>
      </c>
      <c r="E57" s="8"/>
      <c r="F57" s="5">
        <f t="shared" si="1"/>
        <v>0</v>
      </c>
    </row>
    <row r="58" spans="1:8" ht="64.400000000000006" customHeight="1" x14ac:dyDescent="0.4">
      <c r="A58" s="2" t="s">
        <v>247</v>
      </c>
      <c r="B58" s="3" t="s">
        <v>248</v>
      </c>
      <c r="C58" s="2" t="s">
        <v>131</v>
      </c>
      <c r="D58" s="2" t="s">
        <v>249</v>
      </c>
      <c r="E58" s="8"/>
      <c r="F58" s="5">
        <f t="shared" si="1"/>
        <v>0</v>
      </c>
    </row>
    <row r="59" spans="1:8" ht="69.650000000000006" customHeight="1" thickBot="1" x14ac:dyDescent="0.45">
      <c r="A59" s="2" t="s">
        <v>250</v>
      </c>
      <c r="B59" s="3" t="s">
        <v>251</v>
      </c>
      <c r="C59" s="2" t="s">
        <v>131</v>
      </c>
      <c r="D59" s="2" t="s">
        <v>235</v>
      </c>
      <c r="E59" s="8"/>
      <c r="F59" s="5">
        <f t="shared" si="1"/>
        <v>0</v>
      </c>
    </row>
    <row r="60" spans="1:8" ht="32.15" customHeight="1" thickBot="1" x14ac:dyDescent="0.45">
      <c r="A60" s="2" t="s">
        <v>252</v>
      </c>
      <c r="B60" s="3" t="s">
        <v>253</v>
      </c>
      <c r="C60" s="2" t="s">
        <v>18</v>
      </c>
      <c r="D60" s="2">
        <v>2524</v>
      </c>
      <c r="E60" s="8"/>
      <c r="F60" s="5">
        <f t="shared" si="1"/>
        <v>0</v>
      </c>
      <c r="G60" s="6" t="s">
        <v>254</v>
      </c>
      <c r="H60" s="7">
        <f>SUM(F55:F60)</f>
        <v>0</v>
      </c>
    </row>
    <row r="61" spans="1:8" ht="32.15" customHeight="1" x14ac:dyDescent="0.4">
      <c r="A61" s="30" t="s">
        <v>255</v>
      </c>
      <c r="B61" s="31"/>
      <c r="C61" s="31"/>
      <c r="D61" s="31"/>
      <c r="E61" s="31"/>
      <c r="F61" s="32"/>
    </row>
    <row r="62" spans="1:8" ht="32.15" customHeight="1" x14ac:dyDescent="0.4">
      <c r="A62" s="2" t="s">
        <v>256</v>
      </c>
      <c r="B62" s="16" t="s">
        <v>239</v>
      </c>
      <c r="C62" s="2" t="s">
        <v>41</v>
      </c>
      <c r="D62" s="2" t="s">
        <v>257</v>
      </c>
      <c r="E62" s="8"/>
      <c r="F62" s="5">
        <f t="shared" si="1"/>
        <v>0</v>
      </c>
    </row>
    <row r="63" spans="1:8" ht="32.15" customHeight="1" thickBot="1" x14ac:dyDescent="0.45">
      <c r="A63" s="2" t="s">
        <v>258</v>
      </c>
      <c r="B63" s="3" t="s">
        <v>259</v>
      </c>
      <c r="C63" s="2" t="s">
        <v>131</v>
      </c>
      <c r="D63" s="2" t="s">
        <v>260</v>
      </c>
      <c r="E63" s="8"/>
      <c r="F63" s="5">
        <f t="shared" si="1"/>
        <v>0</v>
      </c>
    </row>
    <row r="64" spans="1:8" ht="52.75" customHeight="1" thickBot="1" x14ac:dyDescent="0.45">
      <c r="A64" s="2" t="s">
        <v>261</v>
      </c>
      <c r="B64" s="3" t="s">
        <v>262</v>
      </c>
      <c r="C64" s="2" t="s">
        <v>131</v>
      </c>
      <c r="D64" s="2" t="s">
        <v>263</v>
      </c>
      <c r="E64" s="8"/>
      <c r="F64" s="5">
        <f t="shared" si="1"/>
        <v>0</v>
      </c>
      <c r="G64" s="6" t="s">
        <v>264</v>
      </c>
      <c r="H64" s="7">
        <f>SUM(F62:F64)</f>
        <v>0</v>
      </c>
    </row>
    <row r="65" spans="1:6" ht="32.15" customHeight="1" x14ac:dyDescent="0.4">
      <c r="A65" s="30" t="s">
        <v>265</v>
      </c>
      <c r="B65" s="31"/>
      <c r="C65" s="31"/>
      <c r="D65" s="31"/>
      <c r="E65" s="31"/>
      <c r="F65" s="32"/>
    </row>
    <row r="66" spans="1:6" ht="32.15" customHeight="1" x14ac:dyDescent="0.4">
      <c r="A66" s="2" t="s">
        <v>266</v>
      </c>
      <c r="B66" s="16" t="s">
        <v>267</v>
      </c>
      <c r="C66" s="2" t="s">
        <v>30</v>
      </c>
      <c r="D66" s="2" t="s">
        <v>268</v>
      </c>
      <c r="E66" s="8"/>
      <c r="F66" s="5">
        <f t="shared" si="1"/>
        <v>0</v>
      </c>
    </row>
    <row r="67" spans="1:6" ht="32.15" customHeight="1" x14ac:dyDescent="0.4">
      <c r="A67" s="2" t="s">
        <v>269</v>
      </c>
      <c r="B67" s="3" t="s">
        <v>270</v>
      </c>
      <c r="C67" s="2" t="s">
        <v>30</v>
      </c>
      <c r="D67" s="2" t="s">
        <v>60</v>
      </c>
      <c r="E67" s="8"/>
      <c r="F67" s="5">
        <f t="shared" si="1"/>
        <v>0</v>
      </c>
    </row>
    <row r="68" spans="1:6" ht="32.15" customHeight="1" x14ac:dyDescent="0.4">
      <c r="A68" s="2" t="s">
        <v>271</v>
      </c>
      <c r="B68" s="3" t="s">
        <v>272</v>
      </c>
      <c r="C68" s="2" t="s">
        <v>30</v>
      </c>
      <c r="D68" s="2" t="s">
        <v>268</v>
      </c>
      <c r="E68" s="8"/>
      <c r="F68" s="5">
        <f t="shared" si="1"/>
        <v>0</v>
      </c>
    </row>
    <row r="69" spans="1:6" ht="32.15" customHeight="1" x14ac:dyDescent="0.4">
      <c r="A69" s="2" t="s">
        <v>273</v>
      </c>
      <c r="B69" s="3" t="s">
        <v>274</v>
      </c>
      <c r="C69" s="2" t="s">
        <v>30</v>
      </c>
      <c r="D69" s="2" t="s">
        <v>268</v>
      </c>
      <c r="E69" s="8"/>
      <c r="F69" s="5">
        <f t="shared" si="1"/>
        <v>0</v>
      </c>
    </row>
    <row r="70" spans="1:6" ht="32.15" customHeight="1" x14ac:dyDescent="0.4">
      <c r="A70" s="2" t="s">
        <v>275</v>
      </c>
      <c r="B70" s="3" t="s">
        <v>276</v>
      </c>
      <c r="C70" s="2" t="s">
        <v>30</v>
      </c>
      <c r="D70" s="2" t="s">
        <v>139</v>
      </c>
      <c r="E70" s="8"/>
      <c r="F70" s="5">
        <f t="shared" si="1"/>
        <v>0</v>
      </c>
    </row>
    <row r="71" spans="1:6" ht="32.15" customHeight="1" x14ac:dyDescent="0.4">
      <c r="A71" s="2" t="s">
        <v>277</v>
      </c>
      <c r="B71" s="3" t="s">
        <v>278</v>
      </c>
      <c r="C71" s="2" t="s">
        <v>30</v>
      </c>
      <c r="D71" s="2" t="s">
        <v>139</v>
      </c>
      <c r="E71" s="8"/>
      <c r="F71" s="5">
        <f t="shared" si="1"/>
        <v>0</v>
      </c>
    </row>
    <row r="72" spans="1:6" ht="48.65" customHeight="1" x14ac:dyDescent="0.4">
      <c r="A72" s="2" t="s">
        <v>279</v>
      </c>
      <c r="B72" s="3" t="s">
        <v>280</v>
      </c>
      <c r="C72" s="2" t="s">
        <v>30</v>
      </c>
      <c r="D72" s="2" t="s">
        <v>60</v>
      </c>
      <c r="E72" s="8"/>
      <c r="F72" s="5">
        <f t="shared" si="1"/>
        <v>0</v>
      </c>
    </row>
    <row r="73" spans="1:6" ht="52.4" customHeight="1" x14ac:dyDescent="0.4">
      <c r="A73" s="2" t="s">
        <v>281</v>
      </c>
      <c r="B73" s="3" t="s">
        <v>282</v>
      </c>
      <c r="C73" s="2" t="s">
        <v>30</v>
      </c>
      <c r="D73" s="2" t="s">
        <v>60</v>
      </c>
      <c r="E73" s="8"/>
      <c r="F73" s="5">
        <f t="shared" si="1"/>
        <v>0</v>
      </c>
    </row>
    <row r="74" spans="1:6" ht="32.15" customHeight="1" x14ac:dyDescent="0.4">
      <c r="A74" s="2" t="s">
        <v>283</v>
      </c>
      <c r="B74" s="3" t="s">
        <v>284</v>
      </c>
      <c r="C74" s="2" t="s">
        <v>30</v>
      </c>
      <c r="D74" s="2" t="s">
        <v>285</v>
      </c>
      <c r="E74" s="8"/>
      <c r="F74" s="5">
        <f t="shared" si="1"/>
        <v>0</v>
      </c>
    </row>
    <row r="75" spans="1:6" ht="32.15" customHeight="1" x14ac:dyDescent="0.4">
      <c r="A75" s="2" t="s">
        <v>286</v>
      </c>
      <c r="B75" s="3" t="s">
        <v>287</v>
      </c>
      <c r="C75" s="2" t="s">
        <v>30</v>
      </c>
      <c r="D75" s="2" t="s">
        <v>285</v>
      </c>
      <c r="E75" s="8"/>
      <c r="F75" s="5">
        <f t="shared" si="1"/>
        <v>0</v>
      </c>
    </row>
    <row r="76" spans="1:6" ht="46.4" customHeight="1" x14ac:dyDescent="0.4">
      <c r="A76" s="2" t="s">
        <v>288</v>
      </c>
      <c r="B76" s="3" t="s">
        <v>289</v>
      </c>
      <c r="C76" s="2" t="s">
        <v>30</v>
      </c>
      <c r="D76" s="2" t="s">
        <v>60</v>
      </c>
      <c r="E76" s="8"/>
      <c r="F76" s="5">
        <f t="shared" si="1"/>
        <v>0</v>
      </c>
    </row>
    <row r="77" spans="1:6" ht="32.15" customHeight="1" x14ac:dyDescent="0.4">
      <c r="A77" s="2" t="s">
        <v>290</v>
      </c>
      <c r="B77" s="3" t="s">
        <v>291</v>
      </c>
      <c r="C77" s="2" t="s">
        <v>30</v>
      </c>
      <c r="D77" s="2" t="s">
        <v>60</v>
      </c>
      <c r="E77" s="8"/>
      <c r="F77" s="5">
        <f t="shared" si="1"/>
        <v>0</v>
      </c>
    </row>
    <row r="78" spans="1:6" ht="32.15" customHeight="1" x14ac:dyDescent="0.4">
      <c r="A78" s="2" t="s">
        <v>292</v>
      </c>
      <c r="B78" s="3" t="s">
        <v>293</v>
      </c>
      <c r="C78" s="2" t="s">
        <v>30</v>
      </c>
      <c r="D78" s="2" t="s">
        <v>60</v>
      </c>
      <c r="E78" s="8"/>
      <c r="F78" s="5">
        <f t="shared" si="1"/>
        <v>0</v>
      </c>
    </row>
    <row r="79" spans="1:6" ht="32.15" customHeight="1" x14ac:dyDescent="0.4">
      <c r="A79" s="2" t="s">
        <v>294</v>
      </c>
      <c r="B79" s="3" t="s">
        <v>295</v>
      </c>
      <c r="C79" s="2" t="s">
        <v>30</v>
      </c>
      <c r="D79" s="2" t="s">
        <v>60</v>
      </c>
      <c r="E79" s="8"/>
      <c r="F79" s="5">
        <f t="shared" si="1"/>
        <v>0</v>
      </c>
    </row>
    <row r="80" spans="1:6" ht="32.15" customHeight="1" thickBot="1" x14ac:dyDescent="0.45">
      <c r="A80" s="2" t="s">
        <v>296</v>
      </c>
      <c r="B80" s="3" t="s">
        <v>297</v>
      </c>
      <c r="C80" s="2" t="s">
        <v>30</v>
      </c>
      <c r="D80" s="2" t="s">
        <v>60</v>
      </c>
      <c r="E80" s="8"/>
      <c r="F80" s="5">
        <f t="shared" si="1"/>
        <v>0</v>
      </c>
    </row>
    <row r="81" spans="1:8" ht="39" customHeight="1" thickBot="1" x14ac:dyDescent="0.45">
      <c r="A81" s="2" t="s">
        <v>298</v>
      </c>
      <c r="B81" s="3" t="s">
        <v>299</v>
      </c>
      <c r="C81" s="2" t="s">
        <v>30</v>
      </c>
      <c r="D81" s="2" t="s">
        <v>268</v>
      </c>
      <c r="E81" s="8"/>
      <c r="F81" s="5">
        <f t="shared" si="1"/>
        <v>0</v>
      </c>
      <c r="G81" s="6" t="s">
        <v>300</v>
      </c>
      <c r="H81" s="7">
        <f>SUM(F66:F81)</f>
        <v>0</v>
      </c>
    </row>
    <row r="82" spans="1:8" ht="32.15" customHeight="1" thickBot="1" x14ac:dyDescent="0.45">
      <c r="A82" s="30" t="s">
        <v>301</v>
      </c>
      <c r="B82" s="31"/>
      <c r="C82" s="31"/>
      <c r="D82" s="31"/>
      <c r="E82" s="31"/>
      <c r="F82" s="32"/>
    </row>
    <row r="83" spans="1:8" ht="45" customHeight="1" thickBot="1" x14ac:dyDescent="0.45">
      <c r="A83" s="2" t="s">
        <v>302</v>
      </c>
      <c r="B83" s="16" t="s">
        <v>303</v>
      </c>
      <c r="C83" s="2" t="s">
        <v>131</v>
      </c>
      <c r="D83" s="2">
        <v>16.600000000000001</v>
      </c>
      <c r="E83" s="8"/>
      <c r="F83" s="5">
        <f t="shared" si="1"/>
        <v>0</v>
      </c>
      <c r="G83" s="6" t="s">
        <v>304</v>
      </c>
      <c r="H83" s="7">
        <f>SUM(F83)</f>
        <v>0</v>
      </c>
    </row>
    <row r="84" spans="1:8" ht="32.15" customHeight="1" x14ac:dyDescent="0.4">
      <c r="A84" s="30" t="s">
        <v>305</v>
      </c>
      <c r="B84" s="31"/>
      <c r="C84" s="31"/>
      <c r="D84" s="31"/>
      <c r="E84" s="31"/>
      <c r="F84" s="32"/>
    </row>
    <row r="85" spans="1:8" ht="32.15" customHeight="1" thickBot="1" x14ac:dyDescent="0.45">
      <c r="A85" s="2" t="s">
        <v>306</v>
      </c>
      <c r="B85" s="16" t="s">
        <v>307</v>
      </c>
      <c r="C85" s="2" t="s">
        <v>30</v>
      </c>
      <c r="D85" s="2" t="s">
        <v>268</v>
      </c>
      <c r="E85" s="8"/>
      <c r="F85" s="5">
        <f t="shared" si="1"/>
        <v>0</v>
      </c>
    </row>
    <row r="86" spans="1:8" ht="32.15" customHeight="1" thickBot="1" x14ac:dyDescent="0.45">
      <c r="A86" s="2" t="s">
        <v>308</v>
      </c>
      <c r="B86" s="3" t="s">
        <v>309</v>
      </c>
      <c r="C86" s="2" t="s">
        <v>30</v>
      </c>
      <c r="D86" s="2" t="s">
        <v>268</v>
      </c>
      <c r="E86" s="8"/>
      <c r="F86" s="5">
        <f t="shared" si="1"/>
        <v>0</v>
      </c>
      <c r="G86" s="6" t="s">
        <v>310</v>
      </c>
      <c r="H86" s="7">
        <f>SUM(F85:F86)</f>
        <v>0</v>
      </c>
    </row>
    <row r="87" spans="1:8" ht="57" thickBot="1" x14ac:dyDescent="0.45">
      <c r="E87" s="9" t="s">
        <v>76</v>
      </c>
      <c r="F87" s="10">
        <f>+H24+H39+H53+H60+H64+H81+H83+H86</f>
        <v>0</v>
      </c>
    </row>
  </sheetData>
  <mergeCells count="11">
    <mergeCell ref="A41:F41"/>
    <mergeCell ref="A1:D1"/>
    <mergeCell ref="A2:D2"/>
    <mergeCell ref="A5:F5"/>
    <mergeCell ref="A25:F25"/>
    <mergeCell ref="A40:F40"/>
    <mergeCell ref="A54:F54"/>
    <mergeCell ref="A61:F61"/>
    <mergeCell ref="A65:F65"/>
    <mergeCell ref="A82:F82"/>
    <mergeCell ref="A84:F84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ADFCC-4B51-0F4B-847D-77EC3ACDEEB7}">
  <dimension ref="A1:H35"/>
  <sheetViews>
    <sheetView zoomScale="115" zoomScaleNormal="115" workbookViewId="0">
      <selection activeCell="E41" sqref="E41"/>
    </sheetView>
  </sheetViews>
  <sheetFormatPr defaultColWidth="8.84375" defaultRowHeight="14.6" x14ac:dyDescent="0.4"/>
  <cols>
    <col min="1" max="1" width="5" customWidth="1"/>
    <col min="2" max="2" width="65" customWidth="1"/>
    <col min="3" max="4" width="12" customWidth="1"/>
    <col min="5" max="5" width="17.15234375" customWidth="1"/>
    <col min="6" max="6" width="16.3046875" customWidth="1"/>
    <col min="7" max="7" width="27.3046875" customWidth="1"/>
    <col min="8" max="8" width="15.84375" customWidth="1"/>
  </cols>
  <sheetData>
    <row r="1" spans="1:6" ht="15.9" x14ac:dyDescent="0.4">
      <c r="A1" s="24" t="s">
        <v>311</v>
      </c>
      <c r="B1" s="24"/>
      <c r="C1" s="24"/>
      <c r="D1" s="24"/>
      <c r="E1" s="24"/>
      <c r="F1" s="24"/>
    </row>
    <row r="2" spans="1:6" ht="15.9" x14ac:dyDescent="0.4">
      <c r="A2" s="24" t="s">
        <v>90</v>
      </c>
      <c r="B2" s="24"/>
      <c r="C2" s="24"/>
      <c r="D2" s="24"/>
      <c r="E2" s="24"/>
      <c r="F2" s="24"/>
    </row>
    <row r="4" spans="1:6" ht="43.75" x14ac:dyDescent="0.4">
      <c r="A4" s="14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</row>
    <row r="5" spans="1:6" ht="14.5" customHeight="1" x14ac:dyDescent="0.4">
      <c r="A5" s="35" t="s">
        <v>312</v>
      </c>
      <c r="B5" s="36"/>
      <c r="C5" s="36"/>
      <c r="D5" s="36"/>
      <c r="E5" s="36"/>
      <c r="F5" s="36"/>
    </row>
    <row r="6" spans="1:6" ht="43.75" x14ac:dyDescent="0.4">
      <c r="A6" s="17" t="s">
        <v>92</v>
      </c>
      <c r="B6" s="18" t="s">
        <v>313</v>
      </c>
      <c r="C6" s="17" t="s">
        <v>18</v>
      </c>
      <c r="D6" s="17" t="s">
        <v>314</v>
      </c>
      <c r="E6" s="17"/>
      <c r="F6" s="19">
        <f>+D6*E6</f>
        <v>0</v>
      </c>
    </row>
    <row r="7" spans="1:6" ht="43.75" x14ac:dyDescent="0.4">
      <c r="A7" s="17" t="s">
        <v>94</v>
      </c>
      <c r="B7" s="18" t="s">
        <v>315</v>
      </c>
      <c r="C7" s="17" t="s">
        <v>18</v>
      </c>
      <c r="D7" s="17" t="s">
        <v>316</v>
      </c>
      <c r="E7" s="17"/>
      <c r="F7" s="19">
        <f t="shared" ref="F7:F32" si="0">+D7*E7</f>
        <v>0</v>
      </c>
    </row>
    <row r="8" spans="1:6" ht="43.75" x14ac:dyDescent="0.4">
      <c r="A8" s="17" t="s">
        <v>96</v>
      </c>
      <c r="B8" s="18" t="s">
        <v>317</v>
      </c>
      <c r="C8" s="17" t="s">
        <v>18</v>
      </c>
      <c r="D8" s="17" t="s">
        <v>318</v>
      </c>
      <c r="E8" s="17"/>
      <c r="F8" s="19">
        <f t="shared" si="0"/>
        <v>0</v>
      </c>
    </row>
    <row r="9" spans="1:6" ht="43.75" x14ac:dyDescent="0.4">
      <c r="A9" s="17" t="s">
        <v>98</v>
      </c>
      <c r="B9" s="18" t="s">
        <v>319</v>
      </c>
      <c r="C9" s="17" t="s">
        <v>18</v>
      </c>
      <c r="D9" s="17" t="s">
        <v>320</v>
      </c>
      <c r="E9" s="17"/>
      <c r="F9" s="19">
        <f t="shared" si="0"/>
        <v>0</v>
      </c>
    </row>
    <row r="10" spans="1:6" ht="43.75" x14ac:dyDescent="0.4">
      <c r="A10" s="17" t="s">
        <v>100</v>
      </c>
      <c r="B10" s="18" t="s">
        <v>321</v>
      </c>
      <c r="C10" s="17" t="s">
        <v>18</v>
      </c>
      <c r="D10" s="17" t="s">
        <v>322</v>
      </c>
      <c r="E10" s="17"/>
      <c r="F10" s="19">
        <f t="shared" si="0"/>
        <v>0</v>
      </c>
    </row>
    <row r="11" spans="1:6" ht="43.75" x14ac:dyDescent="0.4">
      <c r="A11" s="17" t="s">
        <v>102</v>
      </c>
      <c r="B11" s="18" t="s">
        <v>323</v>
      </c>
      <c r="C11" s="17" t="s">
        <v>18</v>
      </c>
      <c r="D11" s="17" t="s">
        <v>182</v>
      </c>
      <c r="E11" s="17"/>
      <c r="F11" s="19">
        <f t="shared" si="0"/>
        <v>0</v>
      </c>
    </row>
    <row r="12" spans="1:6" ht="43.75" x14ac:dyDescent="0.4">
      <c r="A12" s="17" t="s">
        <v>324</v>
      </c>
      <c r="B12" s="18" t="s">
        <v>325</v>
      </c>
      <c r="C12" s="17" t="s">
        <v>18</v>
      </c>
      <c r="D12" s="17" t="s">
        <v>50</v>
      </c>
      <c r="E12" s="17"/>
      <c r="F12" s="19">
        <f t="shared" si="0"/>
        <v>0</v>
      </c>
    </row>
    <row r="13" spans="1:6" ht="43.75" x14ac:dyDescent="0.4">
      <c r="A13" s="17" t="s">
        <v>326</v>
      </c>
      <c r="B13" s="18" t="s">
        <v>327</v>
      </c>
      <c r="C13" s="17" t="s">
        <v>18</v>
      </c>
      <c r="D13" s="17" t="s">
        <v>328</v>
      </c>
      <c r="E13" s="17"/>
      <c r="F13" s="19">
        <f t="shared" si="0"/>
        <v>0</v>
      </c>
    </row>
    <row r="14" spans="1:6" ht="43.75" x14ac:dyDescent="0.4">
      <c r="A14" s="17" t="s">
        <v>329</v>
      </c>
      <c r="B14" s="18" t="s">
        <v>330</v>
      </c>
      <c r="C14" s="17" t="s">
        <v>11</v>
      </c>
      <c r="D14" s="17">
        <v>45</v>
      </c>
      <c r="E14" s="17"/>
      <c r="F14" s="19">
        <f t="shared" si="0"/>
        <v>0</v>
      </c>
    </row>
    <row r="15" spans="1:6" ht="43.75" x14ac:dyDescent="0.4">
      <c r="A15" s="17" t="s">
        <v>331</v>
      </c>
      <c r="B15" s="18" t="s">
        <v>332</v>
      </c>
      <c r="C15" s="17" t="s">
        <v>11</v>
      </c>
      <c r="D15" s="17">
        <v>2</v>
      </c>
      <c r="E15" s="17"/>
      <c r="F15" s="19">
        <f t="shared" si="0"/>
        <v>0</v>
      </c>
    </row>
    <row r="16" spans="1:6" ht="43.75" x14ac:dyDescent="0.4">
      <c r="A16" s="17" t="s">
        <v>333</v>
      </c>
      <c r="B16" s="18" t="s">
        <v>334</v>
      </c>
      <c r="C16" s="17" t="s">
        <v>11</v>
      </c>
      <c r="D16" s="17">
        <v>6</v>
      </c>
      <c r="E16" s="17"/>
      <c r="F16" s="19">
        <f t="shared" si="0"/>
        <v>0</v>
      </c>
    </row>
    <row r="17" spans="1:8" x14ac:dyDescent="0.4">
      <c r="A17" s="17" t="s">
        <v>335</v>
      </c>
      <c r="B17" s="18" t="s">
        <v>336</v>
      </c>
      <c r="C17" s="17" t="s">
        <v>11</v>
      </c>
      <c r="D17" s="17" t="s">
        <v>337</v>
      </c>
      <c r="E17" s="17"/>
      <c r="F17" s="19">
        <f t="shared" si="0"/>
        <v>0</v>
      </c>
    </row>
    <row r="18" spans="1:8" x14ac:dyDescent="0.4">
      <c r="A18" s="17" t="s">
        <v>338</v>
      </c>
      <c r="B18" s="18" t="s">
        <v>339</v>
      </c>
      <c r="C18" s="17" t="s">
        <v>11</v>
      </c>
      <c r="D18" s="17">
        <v>2</v>
      </c>
      <c r="E18" s="17"/>
      <c r="F18" s="19">
        <f t="shared" si="0"/>
        <v>0</v>
      </c>
    </row>
    <row r="19" spans="1:8" ht="58.3" x14ac:dyDescent="0.4">
      <c r="A19" s="17" t="s">
        <v>340</v>
      </c>
      <c r="B19" s="18" t="s">
        <v>341</v>
      </c>
      <c r="C19" s="17" t="s">
        <v>11</v>
      </c>
      <c r="D19" s="17">
        <v>23</v>
      </c>
      <c r="E19" s="17"/>
      <c r="F19" s="19">
        <f t="shared" si="0"/>
        <v>0</v>
      </c>
    </row>
    <row r="20" spans="1:8" ht="72.900000000000006" x14ac:dyDescent="0.4">
      <c r="A20" s="17" t="s">
        <v>342</v>
      </c>
      <c r="B20" s="18" t="s">
        <v>343</v>
      </c>
      <c r="C20" s="17" t="s">
        <v>11</v>
      </c>
      <c r="D20" s="17">
        <v>46</v>
      </c>
      <c r="E20" s="17"/>
      <c r="F20" s="19">
        <f t="shared" si="0"/>
        <v>0</v>
      </c>
    </row>
    <row r="21" spans="1:8" ht="58.3" x14ac:dyDescent="0.4">
      <c r="A21" s="17" t="s">
        <v>344</v>
      </c>
      <c r="B21" s="18" t="s">
        <v>345</v>
      </c>
      <c r="C21" s="17" t="s">
        <v>11</v>
      </c>
      <c r="D21" s="17">
        <v>7</v>
      </c>
      <c r="E21" s="17"/>
      <c r="F21" s="19">
        <f t="shared" si="0"/>
        <v>0</v>
      </c>
    </row>
    <row r="22" spans="1:8" ht="43.75" x14ac:dyDescent="0.4">
      <c r="A22" s="17" t="s">
        <v>346</v>
      </c>
      <c r="B22" s="18" t="s">
        <v>347</v>
      </c>
      <c r="C22" s="17" t="s">
        <v>18</v>
      </c>
      <c r="D22" s="17" t="s">
        <v>348</v>
      </c>
      <c r="E22" s="17"/>
      <c r="F22" s="19">
        <f t="shared" si="0"/>
        <v>0</v>
      </c>
    </row>
    <row r="23" spans="1:8" ht="43.75" x14ac:dyDescent="0.4">
      <c r="A23" s="17" t="s">
        <v>349</v>
      </c>
      <c r="B23" s="18" t="s">
        <v>350</v>
      </c>
      <c r="C23" s="17" t="s">
        <v>18</v>
      </c>
      <c r="D23" s="17" t="s">
        <v>351</v>
      </c>
      <c r="E23" s="17"/>
      <c r="F23" s="19">
        <f t="shared" si="0"/>
        <v>0</v>
      </c>
    </row>
    <row r="24" spans="1:8" ht="43.75" x14ac:dyDescent="0.4">
      <c r="A24" s="17" t="s">
        <v>352</v>
      </c>
      <c r="B24" s="18" t="s">
        <v>353</v>
      </c>
      <c r="C24" s="17" t="s">
        <v>18</v>
      </c>
      <c r="D24" s="17" t="s">
        <v>354</v>
      </c>
      <c r="E24" s="17"/>
      <c r="F24" s="19">
        <f t="shared" si="0"/>
        <v>0</v>
      </c>
    </row>
    <row r="25" spans="1:8" ht="43.75" x14ac:dyDescent="0.4">
      <c r="A25" s="17" t="s">
        <v>355</v>
      </c>
      <c r="B25" s="18" t="s">
        <v>353</v>
      </c>
      <c r="C25" s="17" t="s">
        <v>18</v>
      </c>
      <c r="D25" s="17" t="s">
        <v>356</v>
      </c>
      <c r="E25" s="17"/>
      <c r="F25" s="19">
        <f t="shared" si="0"/>
        <v>0</v>
      </c>
    </row>
    <row r="26" spans="1:8" ht="43.75" x14ac:dyDescent="0.4">
      <c r="A26" s="17" t="s">
        <v>357</v>
      </c>
      <c r="B26" s="18" t="s">
        <v>358</v>
      </c>
      <c r="C26" s="17" t="s">
        <v>18</v>
      </c>
      <c r="D26" s="17" t="s">
        <v>359</v>
      </c>
      <c r="E26" s="17"/>
      <c r="F26" s="19">
        <f t="shared" si="0"/>
        <v>0</v>
      </c>
    </row>
    <row r="27" spans="1:8" ht="43.75" x14ac:dyDescent="0.4">
      <c r="A27" s="17" t="s">
        <v>360</v>
      </c>
      <c r="B27" s="18" t="s">
        <v>358</v>
      </c>
      <c r="C27" s="17" t="s">
        <v>18</v>
      </c>
      <c r="D27" s="17" t="s">
        <v>361</v>
      </c>
      <c r="E27" s="17"/>
      <c r="F27" s="19">
        <f t="shared" si="0"/>
        <v>0</v>
      </c>
    </row>
    <row r="28" spans="1:8" ht="43.75" x14ac:dyDescent="0.4">
      <c r="A28" s="17" t="s">
        <v>362</v>
      </c>
      <c r="B28" s="18" t="s">
        <v>347</v>
      </c>
      <c r="C28" s="17" t="s">
        <v>18</v>
      </c>
      <c r="D28" s="17" t="s">
        <v>363</v>
      </c>
      <c r="E28" s="17"/>
      <c r="F28" s="19">
        <f t="shared" si="0"/>
        <v>0</v>
      </c>
    </row>
    <row r="29" spans="1:8" ht="29.6" thickBot="1" x14ac:dyDescent="0.45">
      <c r="A29" s="17" t="s">
        <v>364</v>
      </c>
      <c r="B29" s="18" t="s">
        <v>365</v>
      </c>
      <c r="C29" s="17" t="s">
        <v>11</v>
      </c>
      <c r="D29" s="17">
        <v>4</v>
      </c>
      <c r="E29" s="17"/>
      <c r="F29" s="19">
        <f t="shared" si="0"/>
        <v>0</v>
      </c>
    </row>
    <row r="30" spans="1:8" ht="49.4" customHeight="1" thickBot="1" x14ac:dyDescent="0.45">
      <c r="A30" s="17" t="s">
        <v>366</v>
      </c>
      <c r="B30" s="18" t="s">
        <v>367</v>
      </c>
      <c r="C30" s="17" t="s">
        <v>11</v>
      </c>
      <c r="D30" s="17">
        <v>1</v>
      </c>
      <c r="E30" s="17"/>
      <c r="F30" s="19">
        <f t="shared" si="0"/>
        <v>0</v>
      </c>
      <c r="G30" s="6" t="s">
        <v>162</v>
      </c>
      <c r="H30" s="7">
        <f>SUM(F6:F30)</f>
        <v>0</v>
      </c>
    </row>
    <row r="31" spans="1:8" ht="14.5" customHeight="1" thickBot="1" x14ac:dyDescent="0.45">
      <c r="A31" s="35" t="s">
        <v>368</v>
      </c>
      <c r="B31" s="36"/>
      <c r="C31" s="36"/>
      <c r="D31" s="36"/>
      <c r="E31" s="36"/>
      <c r="F31" s="36"/>
    </row>
    <row r="32" spans="1:8" ht="44.15" thickBot="1" x14ac:dyDescent="0.45">
      <c r="A32" s="17" t="s">
        <v>106</v>
      </c>
      <c r="B32" s="18" t="s">
        <v>369</v>
      </c>
      <c r="C32" s="17" t="s">
        <v>11</v>
      </c>
      <c r="D32" s="17" t="s">
        <v>370</v>
      </c>
      <c r="E32" s="20"/>
      <c r="F32" s="19">
        <f t="shared" si="0"/>
        <v>0</v>
      </c>
      <c r="G32" s="6" t="s">
        <v>202</v>
      </c>
      <c r="H32" s="7">
        <f>SUM(F32)</f>
        <v>0</v>
      </c>
    </row>
    <row r="33" spans="1:6" ht="42.9" thickBot="1" x14ac:dyDescent="0.45">
      <c r="E33" s="9" t="s">
        <v>76</v>
      </c>
      <c r="F33" s="10">
        <f>+H30+H32</f>
        <v>0</v>
      </c>
    </row>
    <row r="34" spans="1:6" x14ac:dyDescent="0.4">
      <c r="A34" s="21" t="s">
        <v>371</v>
      </c>
    </row>
    <row r="35" spans="1:6" x14ac:dyDescent="0.4">
      <c r="A35" t="s">
        <v>372</v>
      </c>
    </row>
  </sheetData>
  <mergeCells count="4">
    <mergeCell ref="A1:F1"/>
    <mergeCell ref="A2:F2"/>
    <mergeCell ref="A5:F5"/>
    <mergeCell ref="A31:F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5</vt:i4>
      </vt:variant>
    </vt:vector>
  </HeadingPairs>
  <TitlesOfParts>
    <vt:vector size="5" baseType="lpstr">
      <vt:lpstr>E I etapas</vt:lpstr>
      <vt:lpstr>E II etapas</vt:lpstr>
      <vt:lpstr>ER</vt:lpstr>
      <vt:lpstr>SMG</vt:lpstr>
      <vt:lpstr>VN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KRSA</dc:creator>
  <cp:keywords/>
  <dc:description/>
  <cp:lastModifiedBy>Violeta Ambrazevičienė</cp:lastModifiedBy>
  <dcterms:created xsi:type="dcterms:W3CDTF">2026-07-27T11:15:04Z</dcterms:created>
  <dcterms:modified xsi:type="dcterms:W3CDTF">2026-07-30T08:02:23Z</dcterms:modified>
  <cp:category/>
</cp:coreProperties>
</file>