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VADVPT01\Kulig\2026\2. SUPAPRASTINTI konkursai\Vaistiniai preparatai  - 4_4224\CVPIS\"/>
    </mc:Choice>
  </mc:AlternateContent>
  <xr:revisionPtr revIDLastSave="0" documentId="13_ncr:1_{14A3E64E-CC12-4161-B504-CF1223E20591}" xr6:coauthVersionLast="47" xr6:coauthVersionMax="47" xr10:uidLastSave="{00000000-0000-0000-0000-000000000000}"/>
  <bookViews>
    <workbookView xWindow="-120" yWindow="-120" windowWidth="29040" windowHeight="1584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282" i="1" l="1"/>
  <c r="G281" i="1"/>
  <c r="F281" i="1"/>
  <c r="F282" i="1" s="1"/>
  <c r="F283" i="1" s="1"/>
  <c r="F277" i="1"/>
  <c r="G267" i="1"/>
  <c r="F266" i="1"/>
  <c r="F267" i="1" s="1"/>
  <c r="F268" i="1" s="1"/>
  <c r="F261" i="1"/>
  <c r="G266" i="1" s="1"/>
  <c r="G251" i="1"/>
  <c r="F245" i="1"/>
  <c r="F250" i="1" s="1"/>
  <c r="F251" i="1" s="1"/>
  <c r="F252" i="1" s="1"/>
  <c r="G235" i="1"/>
  <c r="F229" i="1"/>
  <c r="G234" i="1" s="1"/>
  <c r="G219" i="1"/>
  <c r="G218" i="1"/>
  <c r="F213" i="1"/>
  <c r="F218" i="1" s="1"/>
  <c r="F219" i="1" s="1"/>
  <c r="F220" i="1" s="1"/>
  <c r="G203" i="1"/>
  <c r="F197" i="1"/>
  <c r="G202" i="1" s="1"/>
  <c r="G187" i="1"/>
  <c r="G186" i="1"/>
  <c r="F181" i="1"/>
  <c r="F186" i="1" s="1"/>
  <c r="F187" i="1" s="1"/>
  <c r="F188" i="1" s="1"/>
  <c r="G171" i="1"/>
  <c r="F165" i="1"/>
  <c r="G170" i="1" s="1"/>
  <c r="G155" i="1"/>
  <c r="G154" i="1"/>
  <c r="F149" i="1"/>
  <c r="F154" i="1" s="1"/>
  <c r="F155" i="1" s="1"/>
  <c r="F156" i="1" s="1"/>
  <c r="G139" i="1"/>
  <c r="F133" i="1"/>
  <c r="G138" i="1" s="1"/>
  <c r="G123" i="1"/>
  <c r="G122" i="1"/>
  <c r="F117" i="1"/>
  <c r="F122" i="1" s="1"/>
  <c r="F123" i="1" s="1"/>
  <c r="F124" i="1" s="1"/>
  <c r="G107" i="1"/>
  <c r="F101" i="1"/>
  <c r="G106" i="1" s="1"/>
  <c r="G91" i="1"/>
  <c r="G90" i="1"/>
  <c r="F85" i="1"/>
  <c r="F90" i="1" s="1"/>
  <c r="F91" i="1" s="1"/>
  <c r="F92" i="1" s="1"/>
  <c r="G75" i="1"/>
  <c r="F69" i="1"/>
  <c r="G74" i="1" s="1"/>
  <c r="G59" i="1"/>
  <c r="G58" i="1"/>
  <c r="F53" i="1"/>
  <c r="F58" i="1" s="1"/>
  <c r="F59" i="1" s="1"/>
  <c r="F60" i="1" s="1"/>
  <c r="G43" i="1"/>
  <c r="F37" i="1"/>
  <c r="G42" i="1" s="1"/>
  <c r="G250" i="1" l="1"/>
  <c r="F42" i="1"/>
  <c r="F43" i="1" s="1"/>
  <c r="F44" i="1" s="1"/>
  <c r="F74" i="1"/>
  <c r="F75" i="1" s="1"/>
  <c r="F76" i="1" s="1"/>
  <c r="F106" i="1"/>
  <c r="F107" i="1" s="1"/>
  <c r="F108" i="1" s="1"/>
  <c r="F138" i="1"/>
  <c r="F139" i="1" s="1"/>
  <c r="F140" i="1" s="1"/>
  <c r="F170" i="1"/>
  <c r="F171" i="1" s="1"/>
  <c r="F172" i="1" s="1"/>
  <c r="F202" i="1"/>
  <c r="F203" i="1" s="1"/>
  <c r="F204" i="1" s="1"/>
  <c r="F234" i="1"/>
  <c r="F235" i="1" s="1"/>
  <c r="F236" i="1" s="1"/>
</calcChain>
</file>

<file path=xl/sharedStrings.xml><?xml version="1.0" encoding="utf-8"?>
<sst xmlns="http://schemas.openxmlformats.org/spreadsheetml/2006/main" count="496" uniqueCount="249">
  <si>
    <t>PIRKIMO SĄLYGŲ PRIEDAS "PASIŪLYMO FORMA"</t>
  </si>
  <si>
    <t>VAISTINIAI PREPARATAI 4</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</si>
  <si>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</si>
  <si>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</si>
  <si>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</si>
  <si>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</si>
  <si>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</si>
  <si>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</si>
  <si>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</si>
  <si>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</si>
  <si>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</si>
  <si>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</si>
  <si>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</si>
  <si>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</si>
  <si>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</si>
  <si>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</si>
  <si>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</si>
  <si>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</si>
  <si>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</si>
  <si>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</si>
  <si>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</si>
  <si>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</si>
  <si>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</si>
  <si>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</si>
  <si>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</si>
  <si>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</si>
  <si>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AKTYVINTA ANGLIS</t>
  </si>
  <si>
    <t>Tiekėjo pasiūlymas:</t>
  </si>
  <si>
    <t>Nr.</t>
  </si>
  <si>
    <t>Pavadinimas</t>
  </si>
  <si>
    <t>Kiekis</t>
  </si>
  <si>
    <t>Mato vienetas</t>
  </si>
  <si>
    <t>Įkainis be PVM, Eur</t>
  </si>
  <si>
    <t>Suma be PVM, Eur</t>
  </si>
  <si>
    <t>Siūlomas vaistinis preparatas (pavadinimas, gamintojas, registracijos numeris Lietuvoje/ ar bus tiekiama nelietuviška pakuotė/ ar turi vardinio preparato statusą</t>
  </si>
  <si>
    <t>Konkreti siūlomo parametro reikšmė. Siūlomo preparato stiprumas, farmacinė forma, pakuotės dydis ir kt.</t>
  </si>
  <si>
    <t>1.</t>
  </si>
  <si>
    <t>Aktyvinta anglis</t>
  </si>
  <si>
    <t>1.1.</t>
  </si>
  <si>
    <t>tab</t>
  </si>
  <si>
    <t>1.1.1.</t>
  </si>
  <si>
    <t>200-250mg</t>
  </si>
  <si>
    <t>1.1.2.</t>
  </si>
  <si>
    <t>vartoti per burną</t>
  </si>
  <si>
    <t>1.1.3.</t>
  </si>
  <si>
    <t>tabletė</t>
  </si>
  <si>
    <t>1.1.4.</t>
  </si>
  <si>
    <t>galiojimo terminas ne trumpesnis nei 4 mėn</t>
  </si>
  <si>
    <t>Suma be PVM</t>
  </si>
  <si>
    <t>Taikomas PVM dydis (%)</t>
  </si>
  <si>
    <t>PVM suma</t>
  </si>
  <si>
    <t>Suma su PVM</t>
  </si>
  <si>
    <t>2. DALIS</t>
  </si>
  <si>
    <t>AMONIAKAS</t>
  </si>
  <si>
    <t>2.</t>
  </si>
  <si>
    <t>Amoniakas</t>
  </si>
  <si>
    <t>2.1.</t>
  </si>
  <si>
    <t>fl</t>
  </si>
  <si>
    <t>2.1.1.</t>
  </si>
  <si>
    <t>6 proc.</t>
  </si>
  <si>
    <t>2.1.2.</t>
  </si>
  <si>
    <t>tirpalas odai</t>
  </si>
  <si>
    <t>2.1.3.</t>
  </si>
  <si>
    <t>40ml flakonas</t>
  </si>
  <si>
    <t>2.1.4.</t>
  </si>
  <si>
    <t>3. DALIS</t>
  </si>
  <si>
    <t>ASKORBO RŪGŠTIS</t>
  </si>
  <si>
    <t>3.</t>
  </si>
  <si>
    <t>Askorbo rūgštis</t>
  </si>
  <si>
    <t>3.1.</t>
  </si>
  <si>
    <t>3.1.1.</t>
  </si>
  <si>
    <t>500mg</t>
  </si>
  <si>
    <t>3.1.2.</t>
  </si>
  <si>
    <t>3.1.3.</t>
  </si>
  <si>
    <t>3.1.4.</t>
  </si>
  <si>
    <t>4. DALIS</t>
  </si>
  <si>
    <t>D-PANTENOLIS (DEKSPANTENOLIS)</t>
  </si>
  <si>
    <t>4.</t>
  </si>
  <si>
    <t>D-pantenolis (Dekspantenolis)</t>
  </si>
  <si>
    <t>4.1.</t>
  </si>
  <si>
    <t>4.1.1.</t>
  </si>
  <si>
    <t>5 proc.</t>
  </si>
  <si>
    <t>4.1.2.</t>
  </si>
  <si>
    <t>odos putos</t>
  </si>
  <si>
    <t>4.1.3.</t>
  </si>
  <si>
    <t>130g flakonas</t>
  </si>
  <si>
    <t>4.1.4.</t>
  </si>
  <si>
    <t>5. DALIS</t>
  </si>
  <si>
    <t>5.</t>
  </si>
  <si>
    <t>5.1.</t>
  </si>
  <si>
    <t>5.1.1.</t>
  </si>
  <si>
    <t>10proc.</t>
  </si>
  <si>
    <t>5.1.2.</t>
  </si>
  <si>
    <t xml:space="preserve"> putos odos priežiūrai </t>
  </si>
  <si>
    <t>5.1.3.</t>
  </si>
  <si>
    <t>150ml  flakonas</t>
  </si>
  <si>
    <t>5.1.4.</t>
  </si>
  <si>
    <t>6. DALIS</t>
  </si>
  <si>
    <t>GLYCEROLIS</t>
  </si>
  <si>
    <t>6.</t>
  </si>
  <si>
    <t>Glycerolis</t>
  </si>
  <si>
    <t>6.1.</t>
  </si>
  <si>
    <t>kg</t>
  </si>
  <si>
    <t>6.1.1.</t>
  </si>
  <si>
    <t>99,5 proc.</t>
  </si>
  <si>
    <t>6.1.2.</t>
  </si>
  <si>
    <t>vartoti išoriškai</t>
  </si>
  <si>
    <t>6.1.3.</t>
  </si>
  <si>
    <t>1kg flakonas</t>
  </si>
  <si>
    <t>6.1.4.</t>
  </si>
  <si>
    <t>galiojimo terminas ne trumpesnis nei 12 mėn</t>
  </si>
  <si>
    <t>7. DALIS</t>
  </si>
  <si>
    <t>HIPROMELIOZĖ/DEKSTRANAS 70</t>
  </si>
  <si>
    <t>7.</t>
  </si>
  <si>
    <t>Hipromeliozė/Dekstranas 70</t>
  </si>
  <si>
    <t>7.1.</t>
  </si>
  <si>
    <t>7.1.1.</t>
  </si>
  <si>
    <t>15 ml</t>
  </si>
  <si>
    <t>7.1.2.</t>
  </si>
  <si>
    <t>akių lašai (tirpalas)</t>
  </si>
  <si>
    <t>7.1.3.</t>
  </si>
  <si>
    <t>flakonas</t>
  </si>
  <si>
    <t>7.1.4.</t>
  </si>
  <si>
    <t>8. DALIS</t>
  </si>
  <si>
    <t>APSAUGINIS KREMAS</t>
  </si>
  <si>
    <t>8.</t>
  </si>
  <si>
    <t>Apsauginis kremas</t>
  </si>
  <si>
    <t>8.1.</t>
  </si>
  <si>
    <t>8.1.1.</t>
  </si>
  <si>
    <t>Kremas skirtas iššutimų ir vystyklų bėrimų gydymui ir profilaktikai</t>
  </si>
  <si>
    <t>8.1.2.</t>
  </si>
  <si>
    <t>naudojamas išoriškai</t>
  </si>
  <si>
    <t>8.1.3.</t>
  </si>
  <si>
    <t>125 g flakonas</t>
  </si>
  <si>
    <t>8.1.4.</t>
  </si>
  <si>
    <t>9. DALIS</t>
  </si>
  <si>
    <t>PATAISŲ SPOROS</t>
  </si>
  <si>
    <t>9.</t>
  </si>
  <si>
    <t>Pataisų sporos</t>
  </si>
  <si>
    <t>9.1.</t>
  </si>
  <si>
    <t>pak.</t>
  </si>
  <si>
    <t>9.1.1.</t>
  </si>
  <si>
    <t>10 g</t>
  </si>
  <si>
    <t>9.1.2.</t>
  </si>
  <si>
    <t>išoriniam naudojimui milteliai</t>
  </si>
  <si>
    <t>9.1.3.</t>
  </si>
  <si>
    <t>paketėlis</t>
  </si>
  <si>
    <t>9.1.4.</t>
  </si>
  <si>
    <t>10. DALIS</t>
  </si>
  <si>
    <t>SKYSTAS PARAFINAS/VAZELINAS TEPALO PAGRINDUI</t>
  </si>
  <si>
    <t>10.</t>
  </si>
  <si>
    <t>Skystas parafinas/vazelinas tepalo pagrindui</t>
  </si>
  <si>
    <t>10.1.</t>
  </si>
  <si>
    <t>but</t>
  </si>
  <si>
    <t>10.1.1.</t>
  </si>
  <si>
    <t>100g</t>
  </si>
  <si>
    <t>10.1.2.</t>
  </si>
  <si>
    <t>išoriškai</t>
  </si>
  <si>
    <t>10.1.3.</t>
  </si>
  <si>
    <t>buteliukas</t>
  </si>
  <si>
    <t>10.1.4.</t>
  </si>
  <si>
    <t>11. DALIS</t>
  </si>
  <si>
    <t>OSMOSINIO POVEIKIO AKIŲ LAŠAI (TIRPALAS)</t>
  </si>
  <si>
    <t>11.</t>
  </si>
  <si>
    <t>Osmosinio poveikio akių lašai (tirpalas)</t>
  </si>
  <si>
    <t>11.1.</t>
  </si>
  <si>
    <t>11.1.1.</t>
  </si>
  <si>
    <t xml:space="preserve">0,2 proc. </t>
  </si>
  <si>
    <t>11.1.2.</t>
  </si>
  <si>
    <t>tirpalas akims</t>
  </si>
  <si>
    <t>11.1.3.</t>
  </si>
  <si>
    <t>10ml flakonas</t>
  </si>
  <si>
    <t>11.1.4.</t>
  </si>
  <si>
    <t>12. DALIS</t>
  </si>
  <si>
    <t>CEFIDEROKOLAS</t>
  </si>
  <si>
    <t>12.</t>
  </si>
  <si>
    <t>Cefiderokolas</t>
  </si>
  <si>
    <t>12.1.</t>
  </si>
  <si>
    <t>12.1.1.</t>
  </si>
  <si>
    <t>1g</t>
  </si>
  <si>
    <t>12.1.2.</t>
  </si>
  <si>
    <t>flakonas, kuriame yra 1 g veikliosios medžiagos</t>
  </si>
  <si>
    <t>12.1.3.</t>
  </si>
  <si>
    <t>Milteliai infuzinio tirpalo koncentratui</t>
  </si>
  <si>
    <t>12.1.4.</t>
  </si>
  <si>
    <t>13. DALIS</t>
  </si>
  <si>
    <t>IMIPENEMAS/CILASTATINAS/RELEBAKTAMAS</t>
  </si>
  <si>
    <t>13.</t>
  </si>
  <si>
    <t>Imipenemas/Cilastatinas/Relebaktamas</t>
  </si>
  <si>
    <t>13.1.</t>
  </si>
  <si>
    <t>13.1.1.</t>
  </si>
  <si>
    <t>500 mg/500 mg/250 mg</t>
  </si>
  <si>
    <t>13.1.2.</t>
  </si>
  <si>
    <t>milteliai infuziniam tirpalui</t>
  </si>
  <si>
    <t>13.1.3.</t>
  </si>
  <si>
    <t>13.1.4.</t>
  </si>
  <si>
    <t>14. DALIS</t>
  </si>
  <si>
    <t>CEFTAROLINAS FOSAMILIS</t>
  </si>
  <si>
    <t>14.</t>
  </si>
  <si>
    <t>Ceftarolinas fosamilis</t>
  </si>
  <si>
    <t>14.1.</t>
  </si>
  <si>
    <t>14.1.1.</t>
  </si>
  <si>
    <t>600mg</t>
  </si>
  <si>
    <t>14.1.2.</t>
  </si>
  <si>
    <t>milteliai infuzinio tirpalo koncentratui</t>
  </si>
  <si>
    <t>14.1.3.</t>
  </si>
  <si>
    <t>14.1.4.</t>
  </si>
  <si>
    <t>15. DALIS</t>
  </si>
  <si>
    <t>KVINUPRISTINAS/ DALFOPRISTINAS</t>
  </si>
  <si>
    <t>15.</t>
  </si>
  <si>
    <t>Kvinupristinas/ dalfopristinas</t>
  </si>
  <si>
    <t>15.1.</t>
  </si>
  <si>
    <t>15.1.1.</t>
  </si>
  <si>
    <t>150mg/ 350mg</t>
  </si>
  <si>
    <t>15.1.2.</t>
  </si>
  <si>
    <t>15.1.3.</t>
  </si>
  <si>
    <t>15.1.4.</t>
  </si>
  <si>
    <t>16. DALIS</t>
  </si>
  <si>
    <t>KALCIO POLISTIRENO SULFONATAS</t>
  </si>
  <si>
    <t>16.</t>
  </si>
  <si>
    <t>Kalcio polistireno sulfonatas</t>
  </si>
  <si>
    <t>16.1.</t>
  </si>
  <si>
    <t>g</t>
  </si>
  <si>
    <t>16.1.1.</t>
  </si>
  <si>
    <t>milteliai geriamajai suspensijai</t>
  </si>
  <si>
    <t>16.1.2.</t>
  </si>
  <si>
    <t>buteliukas /taplyklė</t>
  </si>
  <si>
    <t>16.1.3.</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</si>
  <si>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</si>
  <si>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</si>
  <si>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</si>
  <si>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</si>
  <si>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</si>
  <si>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</si>
  <si>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</si>
  <si>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</si>
  <si>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</si>
  <si>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</si>
  <si>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</si>
  <si>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</si>
  <si>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</si>
  <si>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</si>
  <si>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</si>
  <si>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</si>
  <si>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</si>
  <si>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</si>
  <si>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</si>
  <si>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</si>
  <si>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4224 2026-08-04 14:14:05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</si>
</sst>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8">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5" borderId="1" xfId="0" applyFont="1" applyFill="1" applyBorder="1" applyProtection="1">
      <protection locked="0"/>
    </xf>
    <xf numFmtId="0" fontId="1" fillId="4" borderId="0" xfId="0" applyFont="1" applyFill="1"/>
    <xf numFmtId="0" fontId="2" fillId="4" borderId="23" xfId="0" applyFont="1" applyFill="1" applyBorder="1"/>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2" fillId="4" borderId="23" xfId="0" applyFont="1" applyFill="1" applyBorder="1" applyAlignment="1">
      <alignment vertical="top" wrapText="1"/>
    </xf>
    <xf numFmtId="0" fontId="1" fillId="2" borderId="0" xfId="0" applyFont="1" applyFill="1" applyAlignment="1">
      <alignment vertical="top" wrapText="1"/>
    </xf>
    <xf numFmtId="0" fontId="1" fillId="4" borderId="23" xfId="0" applyFont="1" applyFill="1" applyBorder="1" applyAlignment="1">
      <alignment vertical="top" wrapText="1"/>
    </xf>
    <xf numFmtId="0" fontId="1" fillId="6" borderId="23" xfId="0" applyFont="1" applyFill="1" applyBorder="1" applyAlignment="1" applyProtection="1">
      <alignment vertical="top" wrapText="1"/>
      <protection locked="0"/>
    </xf>
    <xf numFmtId="0" fontId="1" fillId="5" borderId="23" xfId="0" applyFont="1" applyFill="1" applyBorder="1" applyAlignment="1" applyProtection="1">
      <alignment vertical="top" wrapText="1"/>
      <protection locked="0"/>
    </xf>
    <xf numFmtId="0" fontId="2" fillId="4" borderId="23" xfId="0" applyFont="1" applyFill="1" applyBorder="1" applyAlignment="1">
      <alignment horizontal="center" vertical="top" wrapText="1"/>
    </xf>
    <xf numFmtId="0" fontId="1" fillId="2" borderId="0" xfId="0" applyFont="1" applyFill="1" applyAlignment="1">
      <alignment horizontal="center" vertical="top" wrapText="1"/>
    </xf>
    <xf numFmtId="0" fontId="2" fillId="4" borderId="23" xfId="0" applyFont="1" applyFill="1" applyBorder="1" applyAlignment="1">
      <alignment horizontal="right"/>
    </xf>
    <xf numFmtId="0" fontId="1" fillId="4" borderId="0" xfId="0" applyFont="1" applyFill="1" applyAlignment="1">
      <alignment horizontal="left" vertical="top" wrapText="1"/>
    </xf>
    <xf numFmtId="0" fontId="1" fillId="5" borderId="0" xfId="0" applyFont="1" applyFill="1" applyAlignment="1" applyProtection="1">
      <alignment horizontal="center"/>
      <protection locked="0"/>
    </xf>
    <xf numFmtId="0" fontId="1" fillId="2" borderId="0" xfId="0" applyFont="1" applyFill="1" applyAlignment="1">
      <alignment horizontal="left"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283"/>
  <sheetViews>
    <sheetView tabSelected="1" workbookViewId="0">
      <selection activeCell="H10" sqref="H10"/>
    </sheetView>
  </sheetViews>
  <sheetFormatPr defaultColWidth="10.875" defaultRowHeight="15" x14ac:dyDescent="0.25"/>
  <cols>
    <col min="1" max="1" width="6.375" style="1" customWidth="1"/>
    <col min="2" max="2" width="35.125" style="1" customWidth="1"/>
    <col min="3" max="3" width="7.75" style="1" customWidth="1"/>
    <col min="4" max="4" width="8" style="1" customWidth="1"/>
    <col min="5" max="5" width="13.75" style="1" customWidth="1"/>
    <col min="6" max="6" width="12.125" style="1" customWidth="1"/>
    <col min="7" max="7" width="26.75" style="1" customWidth="1"/>
    <col min="8" max="8" width="36.75" style="1" customWidth="1"/>
    <col min="9" max="15" width="25" style="1" customWidth="1"/>
    <col min="16" max="16" width="10.875" style="1" customWidth="1"/>
    <col min="17" max="16384" width="10.875" style="1"/>
  </cols>
  <sheetData>
    <row r="2" spans="1:6" x14ac:dyDescent="0.25">
      <c r="A2" s="12" t="s">
        <v>0</v>
      </c>
      <c r="B2" s="2"/>
    </row>
    <row r="3" spans="1:6" x14ac:dyDescent="0.25">
      <c r="B3" s="3"/>
    </row>
    <row r="4" spans="1:6" x14ac:dyDescent="0.25">
      <c r="A4" s="12" t="s">
        <v>1</v>
      </c>
      <c r="B4" s="2"/>
    </row>
    <row r="5" spans="1:6" x14ac:dyDescent="0.25">
      <c r="A5" s="2"/>
      <c r="B5" s="2"/>
    </row>
    <row r="6" spans="1:6" x14ac:dyDescent="0.25">
      <c r="A6" s="1" t="s">
        <v>2</v>
      </c>
      <c r="B6" s="12" t="s">
        <v>3</v>
      </c>
    </row>
    <row r="7" spans="1:6" x14ac:dyDescent="0.25">
      <c r="B7" s="2"/>
    </row>
    <row r="8" spans="1:6" x14ac:dyDescent="0.25">
      <c r="A8" s="4" t="s">
        <v>4</v>
      </c>
      <c r="B8" s="13"/>
    </row>
    <row r="9" spans="1:6" x14ac:dyDescent="0.25">
      <c r="A9" s="4" t="s">
        <v>5</v>
      </c>
      <c r="B9" s="13"/>
    </row>
    <row r="10" spans="1:6" x14ac:dyDescent="0.25">
      <c r="A10" s="4" t="s">
        <v>6</v>
      </c>
      <c r="B10" s="13"/>
    </row>
    <row r="12" spans="1:6" ht="15.75" x14ac:dyDescent="0.25">
      <c r="A12" s="25" t="s">
        <v>7</v>
      </c>
      <c r="B12" s="26"/>
      <c r="C12" s="22"/>
      <c r="D12" s="23"/>
      <c r="E12" s="23"/>
      <c r="F12" s="24"/>
    </row>
    <row r="13" spans="1:6" ht="15.95" customHeight="1" x14ac:dyDescent="0.25">
      <c r="A13" s="34" t="s">
        <v>8</v>
      </c>
      <c r="B13" s="29"/>
      <c r="C13" s="22"/>
      <c r="D13" s="23"/>
      <c r="E13" s="23"/>
      <c r="F13" s="24"/>
    </row>
    <row r="14" spans="1:6" ht="28.5" customHeight="1" x14ac:dyDescent="0.25">
      <c r="A14" s="34" t="s">
        <v>9</v>
      </c>
      <c r="B14" s="29"/>
      <c r="C14" s="22"/>
      <c r="D14" s="23"/>
      <c r="E14" s="23"/>
      <c r="F14" s="24"/>
    </row>
    <row r="15" spans="1:6" ht="15.95" customHeight="1" x14ac:dyDescent="0.25">
      <c r="A15" s="25" t="s">
        <v>10</v>
      </c>
      <c r="B15" s="26"/>
      <c r="C15" s="22"/>
      <c r="D15" s="23"/>
      <c r="E15" s="23"/>
      <c r="F15" s="24"/>
    </row>
    <row r="16" spans="1:6" ht="63" customHeight="1" x14ac:dyDescent="0.25">
      <c r="A16" s="28" t="s">
        <v>11</v>
      </c>
      <c r="B16" s="29"/>
      <c r="C16" s="22"/>
      <c r="D16" s="23"/>
      <c r="E16" s="23"/>
      <c r="F16" s="24"/>
    </row>
    <row r="17" spans="1:7" ht="15.95" customHeight="1" x14ac:dyDescent="0.25">
      <c r="A17" s="25" t="s">
        <v>12</v>
      </c>
      <c r="B17" s="26"/>
      <c r="C17" s="22"/>
      <c r="D17" s="23"/>
      <c r="E17" s="23"/>
      <c r="F17" s="24"/>
    </row>
    <row r="18" spans="1:7" ht="30.75" customHeight="1" x14ac:dyDescent="0.25">
      <c r="A18" s="25" t="s">
        <v>13</v>
      </c>
      <c r="B18" s="26"/>
      <c r="C18" s="22"/>
      <c r="D18" s="23"/>
      <c r="E18" s="23"/>
      <c r="F18" s="24"/>
    </row>
    <row r="19" spans="1:7" ht="48" customHeight="1" x14ac:dyDescent="0.25">
      <c r="A19" s="25" t="s">
        <v>14</v>
      </c>
      <c r="B19" s="26"/>
      <c r="C19" s="22"/>
      <c r="D19" s="23"/>
      <c r="E19" s="23"/>
      <c r="F19" s="24"/>
    </row>
    <row r="20" spans="1:7" ht="71.25" customHeight="1" x14ac:dyDescent="0.25">
      <c r="A20" s="25" t="s">
        <v>15</v>
      </c>
      <c r="B20" s="26"/>
      <c r="C20" s="22"/>
      <c r="D20" s="23"/>
      <c r="E20" s="23"/>
      <c r="F20" s="24"/>
    </row>
    <row r="21" spans="1:7" ht="15.75" x14ac:dyDescent="0.25">
      <c r="A21" s="31"/>
      <c r="B21" s="32"/>
      <c r="C21" s="35"/>
      <c r="D21" s="36"/>
      <c r="E21" s="36"/>
      <c r="F21" s="36"/>
      <c r="G21" s="14"/>
    </row>
    <row r="22" spans="1:7" ht="18" customHeight="1" x14ac:dyDescent="0.25">
      <c r="A22" s="5"/>
      <c r="B22" s="5"/>
      <c r="C22" s="6"/>
      <c r="D22" s="6"/>
      <c r="E22" s="6"/>
      <c r="F22" s="6"/>
    </row>
    <row r="23" spans="1:7" x14ac:dyDescent="0.25">
      <c r="A23" s="30" t="s">
        <v>16</v>
      </c>
      <c r="B23" s="27"/>
      <c r="C23" s="27"/>
      <c r="D23" s="27"/>
      <c r="E23" s="27"/>
      <c r="F23" s="27"/>
    </row>
    <row r="24" spans="1:7" x14ac:dyDescent="0.25">
      <c r="A24" s="27" t="s">
        <v>17</v>
      </c>
      <c r="B24" s="27"/>
      <c r="C24" s="27"/>
      <c r="D24" s="27"/>
      <c r="E24" s="27"/>
      <c r="F24" s="27"/>
    </row>
    <row r="25" spans="1:7" x14ac:dyDescent="0.25">
      <c r="A25" s="27" t="s">
        <v>18</v>
      </c>
      <c r="B25" s="27"/>
      <c r="C25" s="27"/>
      <c r="D25" s="27"/>
      <c r="E25" s="27"/>
      <c r="F25" s="27"/>
    </row>
    <row r="26" spans="1:7" x14ac:dyDescent="0.25">
      <c r="A26" s="27" t="s">
        <v>19</v>
      </c>
      <c r="B26" s="27"/>
      <c r="C26" s="27"/>
      <c r="D26" s="27"/>
      <c r="E26" s="27"/>
      <c r="F26" s="27"/>
    </row>
    <row r="27" spans="1:7" ht="30.75" customHeight="1" x14ac:dyDescent="0.25">
      <c r="A27" s="77" t="s">
        <v>20</v>
      </c>
      <c r="B27" s="77"/>
      <c r="C27" s="77"/>
      <c r="D27" s="77"/>
      <c r="E27" s="77"/>
      <c r="F27" s="77"/>
    </row>
    <row r="28" spans="1:7" ht="32.1" customHeight="1" x14ac:dyDescent="0.25">
      <c r="A28" s="33" t="s">
        <v>21</v>
      </c>
      <c r="B28" s="27"/>
      <c r="C28" s="27"/>
      <c r="D28" s="27"/>
      <c r="E28" s="27"/>
      <c r="F28" s="27"/>
    </row>
    <row r="29" spans="1:7" x14ac:dyDescent="0.25">
      <c r="A29" s="27" t="s">
        <v>22</v>
      </c>
      <c r="B29" s="27"/>
      <c r="C29" s="27"/>
      <c r="D29" s="27"/>
      <c r="E29" s="27"/>
      <c r="F29" s="27"/>
    </row>
    <row r="30" spans="1:7" ht="29.25" customHeight="1" x14ac:dyDescent="0.25">
      <c r="A30" s="75" t="s">
        <v>23</v>
      </c>
      <c r="B30" s="75"/>
      <c r="C30" s="75"/>
      <c r="D30" s="76"/>
      <c r="E30" s="76"/>
      <c r="F30" s="76"/>
    </row>
    <row r="31" spans="1:7" x14ac:dyDescent="0.25">
      <c r="A31" s="14" t="s">
        <v>24</v>
      </c>
    </row>
    <row r="32" spans="1:7" x14ac:dyDescent="0.25">
      <c r="A32" s="12" t="s">
        <v>25</v>
      </c>
      <c r="B32" s="12" t="s">
        <v>26</v>
      </c>
    </row>
    <row r="34" spans="1:8" x14ac:dyDescent="0.25">
      <c r="A34" s="12" t="s">
        <v>27</v>
      </c>
    </row>
    <row r="35" spans="1:8" s="73" customFormat="1" ht="135" x14ac:dyDescent="0.25">
      <c r="A35" s="72" t="s">
        <v>28</v>
      </c>
      <c r="B35" s="72" t="s">
        <v>29</v>
      </c>
      <c r="C35" s="72" t="s">
        <v>30</v>
      </c>
      <c r="D35" s="72" t="s">
        <v>31</v>
      </c>
      <c r="E35" s="72" t="s">
        <v>32</v>
      </c>
      <c r="F35" s="72" t="s">
        <v>33</v>
      </c>
      <c r="G35" s="72" t="s">
        <v>34</v>
      </c>
      <c r="H35" s="72" t="s">
        <v>35</v>
      </c>
    </row>
    <row r="36" spans="1:8" s="68" customFormat="1" x14ac:dyDescent="0.25">
      <c r="A36" s="67" t="s">
        <v>36</v>
      </c>
      <c r="B36" s="67" t="s">
        <v>37</v>
      </c>
      <c r="C36" s="69"/>
      <c r="D36" s="69"/>
      <c r="E36" s="69"/>
      <c r="F36" s="69"/>
      <c r="G36" s="69"/>
      <c r="H36" s="69"/>
    </row>
    <row r="37" spans="1:8" s="68" customFormat="1" ht="45.75" customHeight="1" x14ac:dyDescent="0.25">
      <c r="A37" s="69" t="s">
        <v>38</v>
      </c>
      <c r="B37" s="69" t="s">
        <v>37</v>
      </c>
      <c r="C37" s="69">
        <v>3300</v>
      </c>
      <c r="D37" s="69" t="s">
        <v>39</v>
      </c>
      <c r="E37" s="70"/>
      <c r="F37" s="69" t="str">
        <f>IF(ISBLANK(E37),"", PRODUCT(C37,E37))</f>
        <v/>
      </c>
      <c r="G37" s="71"/>
      <c r="H37" s="69"/>
    </row>
    <row r="38" spans="1:8" s="68" customFormat="1" x14ac:dyDescent="0.25">
      <c r="A38" s="69" t="s">
        <v>40</v>
      </c>
      <c r="B38" s="69" t="s">
        <v>41</v>
      </c>
      <c r="C38" s="69"/>
      <c r="D38" s="69"/>
      <c r="E38" s="69"/>
      <c r="F38" s="69"/>
      <c r="G38" s="69"/>
      <c r="H38" s="71"/>
    </row>
    <row r="39" spans="1:8" s="68" customFormat="1" x14ac:dyDescent="0.25">
      <c r="A39" s="69" t="s">
        <v>42</v>
      </c>
      <c r="B39" s="69" t="s">
        <v>43</v>
      </c>
      <c r="C39" s="69"/>
      <c r="D39" s="69"/>
      <c r="E39" s="69"/>
      <c r="F39" s="69"/>
      <c r="G39" s="69"/>
      <c r="H39" s="71"/>
    </row>
    <row r="40" spans="1:8" s="68" customFormat="1" x14ac:dyDescent="0.25">
      <c r="A40" s="69" t="s">
        <v>44</v>
      </c>
      <c r="B40" s="69" t="s">
        <v>45</v>
      </c>
      <c r="C40" s="69"/>
      <c r="D40" s="69"/>
      <c r="E40" s="69"/>
      <c r="F40" s="69"/>
      <c r="G40" s="69"/>
      <c r="H40" s="71"/>
    </row>
    <row r="41" spans="1:8" s="68" customFormat="1" ht="30" x14ac:dyDescent="0.25">
      <c r="A41" s="69" t="s">
        <v>46</v>
      </c>
      <c r="B41" s="69" t="s">
        <v>47</v>
      </c>
      <c r="C41" s="69"/>
      <c r="D41" s="69"/>
      <c r="E41" s="69"/>
      <c r="F41" s="69"/>
      <c r="G41" s="69"/>
      <c r="H41" s="71"/>
    </row>
    <row r="42" spans="1:8" x14ac:dyDescent="0.25">
      <c r="E42" s="15" t="s">
        <v>48</v>
      </c>
      <c r="F42" s="15" t="str">
        <f>IF((COUNT(C37:C41)&lt;&gt;COUNT(F37:F41)),"", ROUND(SUM(F37:F41),2))</f>
        <v/>
      </c>
      <c r="G42" s="14" t="str">
        <f>IF((COUNT(C37:C41)&lt;&gt;COUNT(F37:F41)),"Neužpildytos visų objektų kainos", "")</f>
        <v>Neužpildytos visų objektų kainos</v>
      </c>
    </row>
    <row r="43" spans="1:8" x14ac:dyDescent="0.25">
      <c r="C43" s="74" t="s">
        <v>49</v>
      </c>
      <c r="D43" s="16"/>
      <c r="E43" s="15" t="s">
        <v>50</v>
      </c>
      <c r="F43" s="15" t="str">
        <f>IF(OR(F42="",D43=""),"", ROUND(PRODUCT(D43,F42)/100,2))</f>
        <v/>
      </c>
      <c r="G43" s="14" t="str">
        <f>IF(D43="", "Nurodykite taikomą PVM dydį", "")</f>
        <v>Nurodykite taikomą PVM dydį</v>
      </c>
    </row>
    <row r="44" spans="1:8" x14ac:dyDescent="0.25">
      <c r="E44" s="15" t="s">
        <v>51</v>
      </c>
      <c r="F44" s="15">
        <f>IF(ISBLANK(F43), "", ROUND(SUM(F42:F43),2))</f>
        <v>0</v>
      </c>
    </row>
    <row r="48" spans="1:8" x14ac:dyDescent="0.25">
      <c r="A48" s="12" t="s">
        <v>52</v>
      </c>
      <c r="B48" s="12" t="s">
        <v>53</v>
      </c>
    </row>
    <row r="50" spans="1:8" x14ac:dyDescent="0.25">
      <c r="A50" s="12" t="s">
        <v>27</v>
      </c>
    </row>
    <row r="51" spans="1:8" s="73" customFormat="1" ht="90" x14ac:dyDescent="0.25">
      <c r="A51" s="72" t="s">
        <v>28</v>
      </c>
      <c r="B51" s="72" t="s">
        <v>29</v>
      </c>
      <c r="C51" s="72" t="s">
        <v>30</v>
      </c>
      <c r="D51" s="72" t="s">
        <v>31</v>
      </c>
      <c r="E51" s="72" t="s">
        <v>32</v>
      </c>
      <c r="F51" s="72" t="s">
        <v>33</v>
      </c>
      <c r="G51" s="72" t="s">
        <v>34</v>
      </c>
      <c r="H51" s="72" t="s">
        <v>35</v>
      </c>
    </row>
    <row r="52" spans="1:8" s="68" customFormat="1" x14ac:dyDescent="0.25">
      <c r="A52" s="67" t="s">
        <v>54</v>
      </c>
      <c r="B52" s="67" t="s">
        <v>55</v>
      </c>
      <c r="C52" s="69"/>
      <c r="D52" s="69"/>
      <c r="E52" s="69"/>
      <c r="F52" s="69"/>
      <c r="G52" s="69"/>
      <c r="H52" s="69"/>
    </row>
    <row r="53" spans="1:8" s="68" customFormat="1" ht="45" customHeight="1" x14ac:dyDescent="0.25">
      <c r="A53" s="69" t="s">
        <v>56</v>
      </c>
      <c r="B53" s="69" t="s">
        <v>55</v>
      </c>
      <c r="C53" s="69">
        <v>50</v>
      </c>
      <c r="D53" s="69" t="s">
        <v>57</v>
      </c>
      <c r="E53" s="70"/>
      <c r="F53" s="69" t="str">
        <f>IF(ISBLANK(E53),"", PRODUCT(C53,E53))</f>
        <v/>
      </c>
      <c r="G53" s="71"/>
      <c r="H53" s="69"/>
    </row>
    <row r="54" spans="1:8" s="68" customFormat="1" x14ac:dyDescent="0.25">
      <c r="A54" s="69" t="s">
        <v>58</v>
      </c>
      <c r="B54" s="69" t="s">
        <v>59</v>
      </c>
      <c r="C54" s="69"/>
      <c r="D54" s="69"/>
      <c r="E54" s="69"/>
      <c r="F54" s="69"/>
      <c r="G54" s="69"/>
      <c r="H54" s="71"/>
    </row>
    <row r="55" spans="1:8" s="68" customFormat="1" x14ac:dyDescent="0.25">
      <c r="A55" s="69" t="s">
        <v>60</v>
      </c>
      <c r="B55" s="69" t="s">
        <v>61</v>
      </c>
      <c r="C55" s="69"/>
      <c r="D55" s="69"/>
      <c r="E55" s="69"/>
      <c r="F55" s="69"/>
      <c r="G55" s="69"/>
      <c r="H55" s="71"/>
    </row>
    <row r="56" spans="1:8" s="68" customFormat="1" x14ac:dyDescent="0.25">
      <c r="A56" s="69" t="s">
        <v>62</v>
      </c>
      <c r="B56" s="69" t="s">
        <v>63</v>
      </c>
      <c r="C56" s="69"/>
      <c r="D56" s="69"/>
      <c r="E56" s="69"/>
      <c r="F56" s="69"/>
      <c r="G56" s="69"/>
      <c r="H56" s="71"/>
    </row>
    <row r="57" spans="1:8" s="68" customFormat="1" ht="30" x14ac:dyDescent="0.25">
      <c r="A57" s="69" t="s">
        <v>64</v>
      </c>
      <c r="B57" s="69" t="s">
        <v>47</v>
      </c>
      <c r="C57" s="69"/>
      <c r="D57" s="69"/>
      <c r="E57" s="69"/>
      <c r="F57" s="69"/>
      <c r="G57" s="69"/>
      <c r="H57" s="71"/>
    </row>
    <row r="58" spans="1:8" x14ac:dyDescent="0.25">
      <c r="E58" s="15" t="s">
        <v>48</v>
      </c>
      <c r="F58" s="15" t="str">
        <f>IF((COUNT(C53:C57)&lt;&gt;COUNT(F53:F57)),"", ROUND(SUM(F53:F57),2))</f>
        <v/>
      </c>
      <c r="G58" s="14" t="str">
        <f>IF((COUNT(C53:C57)&lt;&gt;COUNT(F53:F57)),"Neužpildytos visų objektų kainos", "")</f>
        <v>Neužpildytos visų objektų kainos</v>
      </c>
    </row>
    <row r="59" spans="1:8" x14ac:dyDescent="0.25">
      <c r="C59" s="74" t="s">
        <v>49</v>
      </c>
      <c r="D59" s="16"/>
      <c r="E59" s="15" t="s">
        <v>50</v>
      </c>
      <c r="F59" s="15" t="str">
        <f>IF(OR(F58="",D59=""),"", ROUND(PRODUCT(D59,F58)/100,2))</f>
        <v/>
      </c>
      <c r="G59" s="14" t="str">
        <f>IF(D59="", "Nurodykite taikomą PVM dydį", "")</f>
        <v>Nurodykite taikomą PVM dydį</v>
      </c>
    </row>
    <row r="60" spans="1:8" x14ac:dyDescent="0.25">
      <c r="E60" s="15" t="s">
        <v>51</v>
      </c>
      <c r="F60" s="15">
        <f>IF(ISBLANK(F59), "", ROUND(SUM(F58:F59),2))</f>
        <v>0</v>
      </c>
    </row>
    <row r="64" spans="1:8" x14ac:dyDescent="0.25">
      <c r="A64" s="12" t="s">
        <v>65</v>
      </c>
      <c r="B64" s="12" t="s">
        <v>66</v>
      </c>
    </row>
    <row r="66" spans="1:8" x14ac:dyDescent="0.25">
      <c r="A66" s="12" t="s">
        <v>27</v>
      </c>
    </row>
    <row r="67" spans="1:8" s="73" customFormat="1" ht="90" x14ac:dyDescent="0.25">
      <c r="A67" s="72" t="s">
        <v>28</v>
      </c>
      <c r="B67" s="72" t="s">
        <v>29</v>
      </c>
      <c r="C67" s="72" t="s">
        <v>30</v>
      </c>
      <c r="D67" s="72" t="s">
        <v>31</v>
      </c>
      <c r="E67" s="72" t="s">
        <v>32</v>
      </c>
      <c r="F67" s="72" t="s">
        <v>33</v>
      </c>
      <c r="G67" s="72" t="s">
        <v>34</v>
      </c>
      <c r="H67" s="72" t="s">
        <v>35</v>
      </c>
    </row>
    <row r="68" spans="1:8" s="68" customFormat="1" x14ac:dyDescent="0.25">
      <c r="A68" s="67" t="s">
        <v>67</v>
      </c>
      <c r="B68" s="67" t="s">
        <v>68</v>
      </c>
      <c r="C68" s="69"/>
      <c r="D68" s="69"/>
      <c r="E68" s="69"/>
      <c r="F68" s="69"/>
      <c r="G68" s="69"/>
      <c r="H68" s="69"/>
    </row>
    <row r="69" spans="1:8" s="68" customFormat="1" ht="51" customHeight="1" x14ac:dyDescent="0.25">
      <c r="A69" s="69" t="s">
        <v>69</v>
      </c>
      <c r="B69" s="69" t="s">
        <v>68</v>
      </c>
      <c r="C69" s="69">
        <v>2000</v>
      </c>
      <c r="D69" s="69" t="s">
        <v>39</v>
      </c>
      <c r="E69" s="70"/>
      <c r="F69" s="69" t="str">
        <f>IF(ISBLANK(E69),"", PRODUCT(C69,E69))</f>
        <v/>
      </c>
      <c r="G69" s="71"/>
      <c r="H69" s="69"/>
    </row>
    <row r="70" spans="1:8" s="68" customFormat="1" x14ac:dyDescent="0.25">
      <c r="A70" s="69" t="s">
        <v>70</v>
      </c>
      <c r="B70" s="69" t="s">
        <v>71</v>
      </c>
      <c r="C70" s="69"/>
      <c r="D70" s="69"/>
      <c r="E70" s="69"/>
      <c r="F70" s="69"/>
      <c r="G70" s="69"/>
      <c r="H70" s="71"/>
    </row>
    <row r="71" spans="1:8" s="68" customFormat="1" x14ac:dyDescent="0.25">
      <c r="A71" s="69" t="s">
        <v>72</v>
      </c>
      <c r="B71" s="69" t="s">
        <v>43</v>
      </c>
      <c r="C71" s="69"/>
      <c r="D71" s="69"/>
      <c r="E71" s="69"/>
      <c r="F71" s="69"/>
      <c r="G71" s="69"/>
      <c r="H71" s="71"/>
    </row>
    <row r="72" spans="1:8" s="68" customFormat="1" x14ac:dyDescent="0.25">
      <c r="A72" s="69" t="s">
        <v>73</v>
      </c>
      <c r="B72" s="69" t="s">
        <v>45</v>
      </c>
      <c r="C72" s="69"/>
      <c r="D72" s="69"/>
      <c r="E72" s="69"/>
      <c r="F72" s="69"/>
      <c r="G72" s="69"/>
      <c r="H72" s="71"/>
    </row>
    <row r="73" spans="1:8" s="68" customFormat="1" ht="30" x14ac:dyDescent="0.25">
      <c r="A73" s="69" t="s">
        <v>74</v>
      </c>
      <c r="B73" s="69" t="s">
        <v>47</v>
      </c>
      <c r="C73" s="69"/>
      <c r="D73" s="69"/>
      <c r="E73" s="69"/>
      <c r="F73" s="69"/>
      <c r="G73" s="69"/>
      <c r="H73" s="71"/>
    </row>
    <row r="74" spans="1:8" x14ac:dyDescent="0.25">
      <c r="E74" s="15" t="s">
        <v>48</v>
      </c>
      <c r="F74" s="15" t="str">
        <f>IF((COUNT(C69:C73)&lt;&gt;COUNT(F69:F73)),"", ROUND(SUM(F69:F73),2))</f>
        <v/>
      </c>
      <c r="G74" s="14" t="str">
        <f>IF((COUNT(C69:C73)&lt;&gt;COUNT(F69:F73)),"Neužpildytos visų objektų kainos", "")</f>
        <v>Neužpildytos visų objektų kainos</v>
      </c>
    </row>
    <row r="75" spans="1:8" x14ac:dyDescent="0.25">
      <c r="C75" s="74" t="s">
        <v>49</v>
      </c>
      <c r="D75" s="16"/>
      <c r="E75" s="15" t="s">
        <v>50</v>
      </c>
      <c r="F75" s="15" t="str">
        <f>IF(OR(F74="",D75=""),"", ROUND(PRODUCT(D75,F74)/100,2))</f>
        <v/>
      </c>
      <c r="G75" s="14" t="str">
        <f>IF(D75="", "Nurodykite taikomą PVM dydį", "")</f>
        <v>Nurodykite taikomą PVM dydį</v>
      </c>
    </row>
    <row r="76" spans="1:8" x14ac:dyDescent="0.25">
      <c r="E76" s="15" t="s">
        <v>51</v>
      </c>
      <c r="F76" s="15">
        <f>IF(ISBLANK(F75), "", ROUND(SUM(F74:F75),2))</f>
        <v>0</v>
      </c>
    </row>
    <row r="80" spans="1:8" x14ac:dyDescent="0.25">
      <c r="A80" s="12" t="s">
        <v>75</v>
      </c>
      <c r="B80" s="12" t="s">
        <v>76</v>
      </c>
    </row>
    <row r="82" spans="1:8" x14ac:dyDescent="0.25">
      <c r="A82" s="12" t="s">
        <v>27</v>
      </c>
    </row>
    <row r="83" spans="1:8" s="73" customFormat="1" ht="90" x14ac:dyDescent="0.25">
      <c r="A83" s="72" t="s">
        <v>28</v>
      </c>
      <c r="B83" s="72" t="s">
        <v>29</v>
      </c>
      <c r="C83" s="72" t="s">
        <v>30</v>
      </c>
      <c r="D83" s="72" t="s">
        <v>31</v>
      </c>
      <c r="E83" s="72" t="s">
        <v>32</v>
      </c>
      <c r="F83" s="72" t="s">
        <v>33</v>
      </c>
      <c r="G83" s="72" t="s">
        <v>34</v>
      </c>
      <c r="H83" s="72" t="s">
        <v>35</v>
      </c>
    </row>
    <row r="84" spans="1:8" s="68" customFormat="1" x14ac:dyDescent="0.25">
      <c r="A84" s="67" t="s">
        <v>77</v>
      </c>
      <c r="B84" s="67" t="s">
        <v>78</v>
      </c>
      <c r="C84" s="69"/>
      <c r="D84" s="69"/>
      <c r="E84" s="69"/>
      <c r="F84" s="69"/>
      <c r="G84" s="69"/>
      <c r="H84" s="69"/>
    </row>
    <row r="85" spans="1:8" s="68" customFormat="1" x14ac:dyDescent="0.25">
      <c r="A85" s="69" t="s">
        <v>79</v>
      </c>
      <c r="B85" s="69" t="s">
        <v>78</v>
      </c>
      <c r="C85" s="69">
        <v>20</v>
      </c>
      <c r="D85" s="69" t="s">
        <v>57</v>
      </c>
      <c r="E85" s="70"/>
      <c r="F85" s="69" t="str">
        <f>IF(ISBLANK(E85),"", PRODUCT(C85,E85))</f>
        <v/>
      </c>
      <c r="G85" s="71"/>
      <c r="H85" s="69"/>
    </row>
    <row r="86" spans="1:8" s="68" customFormat="1" x14ac:dyDescent="0.25">
      <c r="A86" s="69" t="s">
        <v>80</v>
      </c>
      <c r="B86" s="69" t="s">
        <v>81</v>
      </c>
      <c r="C86" s="69"/>
      <c r="D86" s="69"/>
      <c r="E86" s="69"/>
      <c r="F86" s="69"/>
      <c r="G86" s="69"/>
      <c r="H86" s="71"/>
    </row>
    <row r="87" spans="1:8" s="68" customFormat="1" x14ac:dyDescent="0.25">
      <c r="A87" s="69" t="s">
        <v>82</v>
      </c>
      <c r="B87" s="69" t="s">
        <v>83</v>
      </c>
      <c r="C87" s="69"/>
      <c r="D87" s="69"/>
      <c r="E87" s="69"/>
      <c r="F87" s="69"/>
      <c r="G87" s="69"/>
      <c r="H87" s="71"/>
    </row>
    <row r="88" spans="1:8" s="68" customFormat="1" x14ac:dyDescent="0.25">
      <c r="A88" s="69" t="s">
        <v>84</v>
      </c>
      <c r="B88" s="69" t="s">
        <v>85</v>
      </c>
      <c r="C88" s="69"/>
      <c r="D88" s="69"/>
      <c r="E88" s="69"/>
      <c r="F88" s="69"/>
      <c r="G88" s="69"/>
      <c r="H88" s="71"/>
    </row>
    <row r="89" spans="1:8" s="68" customFormat="1" ht="30" x14ac:dyDescent="0.25">
      <c r="A89" s="69" t="s">
        <v>86</v>
      </c>
      <c r="B89" s="69" t="s">
        <v>47</v>
      </c>
      <c r="C89" s="69"/>
      <c r="D89" s="69"/>
      <c r="E89" s="69"/>
      <c r="F89" s="69"/>
      <c r="G89" s="69"/>
      <c r="H89" s="71"/>
    </row>
    <row r="90" spans="1:8" x14ac:dyDescent="0.25">
      <c r="E90" s="15" t="s">
        <v>48</v>
      </c>
      <c r="F90" s="15" t="str">
        <f>IF((COUNT(C85:C89)&lt;&gt;COUNT(F85:F89)),"", ROUND(SUM(F85:F89),2))</f>
        <v/>
      </c>
      <c r="G90" s="14" t="str">
        <f>IF((COUNT(C85:C89)&lt;&gt;COUNT(F85:F89)),"Neužpildytos visų objektų kainos", "")</f>
        <v>Neužpildytos visų objektų kainos</v>
      </c>
    </row>
    <row r="91" spans="1:8" x14ac:dyDescent="0.25">
      <c r="C91" s="74" t="s">
        <v>49</v>
      </c>
      <c r="D91" s="16"/>
      <c r="E91" s="15" t="s">
        <v>50</v>
      </c>
      <c r="F91" s="15" t="str">
        <f>IF(OR(F90="",D91=""),"", ROUND(PRODUCT(D91,F90)/100,2))</f>
        <v/>
      </c>
      <c r="G91" s="14" t="str">
        <f>IF(D91="", "Nurodykite taikomą PVM dydį", "")</f>
        <v>Nurodykite taikomą PVM dydį</v>
      </c>
    </row>
    <row r="92" spans="1:8" x14ac:dyDescent="0.25">
      <c r="E92" s="15" t="s">
        <v>51</v>
      </c>
      <c r="F92" s="15">
        <f>IF(ISBLANK(F91), "", ROUND(SUM(F90:F91),2))</f>
        <v>0</v>
      </c>
    </row>
    <row r="96" spans="1:8" x14ac:dyDescent="0.25">
      <c r="A96" s="12" t="s">
        <v>87</v>
      </c>
      <c r="B96" s="12" t="s">
        <v>76</v>
      </c>
    </row>
    <row r="98" spans="1:8" x14ac:dyDescent="0.25">
      <c r="A98" s="12" t="s">
        <v>27</v>
      </c>
    </row>
    <row r="99" spans="1:8" s="68" customFormat="1" ht="90" x14ac:dyDescent="0.25">
      <c r="A99" s="67" t="s">
        <v>28</v>
      </c>
      <c r="B99" s="67" t="s">
        <v>29</v>
      </c>
      <c r="C99" s="67" t="s">
        <v>30</v>
      </c>
      <c r="D99" s="67" t="s">
        <v>31</v>
      </c>
      <c r="E99" s="67" t="s">
        <v>32</v>
      </c>
      <c r="F99" s="67" t="s">
        <v>33</v>
      </c>
      <c r="G99" s="67" t="s">
        <v>34</v>
      </c>
      <c r="H99" s="67" t="s">
        <v>35</v>
      </c>
    </row>
    <row r="100" spans="1:8" s="68" customFormat="1" x14ac:dyDescent="0.25">
      <c r="A100" s="67" t="s">
        <v>88</v>
      </c>
      <c r="B100" s="67" t="s">
        <v>78</v>
      </c>
      <c r="C100" s="69"/>
      <c r="D100" s="69"/>
      <c r="E100" s="69"/>
      <c r="F100" s="69"/>
      <c r="G100" s="69"/>
      <c r="H100" s="69"/>
    </row>
    <row r="101" spans="1:8" s="68" customFormat="1" ht="43.5" customHeight="1" x14ac:dyDescent="0.25">
      <c r="A101" s="69" t="s">
        <v>89</v>
      </c>
      <c r="B101" s="69" t="s">
        <v>78</v>
      </c>
      <c r="C101" s="69">
        <v>10</v>
      </c>
      <c r="D101" s="69" t="s">
        <v>57</v>
      </c>
      <c r="E101" s="70"/>
      <c r="F101" s="69" t="str">
        <f>IF(ISBLANK(E101),"", PRODUCT(C101,E101))</f>
        <v/>
      </c>
      <c r="G101" s="71"/>
      <c r="H101" s="69"/>
    </row>
    <row r="102" spans="1:8" s="68" customFormat="1" x14ac:dyDescent="0.25">
      <c r="A102" s="69" t="s">
        <v>90</v>
      </c>
      <c r="B102" s="69" t="s">
        <v>91</v>
      </c>
      <c r="C102" s="69"/>
      <c r="D102" s="69"/>
      <c r="E102" s="69"/>
      <c r="F102" s="69"/>
      <c r="G102" s="69"/>
      <c r="H102" s="71"/>
    </row>
    <row r="103" spans="1:8" s="68" customFormat="1" x14ac:dyDescent="0.25">
      <c r="A103" s="69" t="s">
        <v>92</v>
      </c>
      <c r="B103" s="69" t="s">
        <v>93</v>
      </c>
      <c r="C103" s="69"/>
      <c r="D103" s="69"/>
      <c r="E103" s="69"/>
      <c r="F103" s="69"/>
      <c r="G103" s="69"/>
      <c r="H103" s="71"/>
    </row>
    <row r="104" spans="1:8" s="68" customFormat="1" x14ac:dyDescent="0.25">
      <c r="A104" s="69" t="s">
        <v>94</v>
      </c>
      <c r="B104" s="69" t="s">
        <v>95</v>
      </c>
      <c r="C104" s="69"/>
      <c r="D104" s="69"/>
      <c r="E104" s="69"/>
      <c r="F104" s="69"/>
      <c r="G104" s="69"/>
      <c r="H104" s="71"/>
    </row>
    <row r="105" spans="1:8" s="68" customFormat="1" ht="30" x14ac:dyDescent="0.25">
      <c r="A105" s="69" t="s">
        <v>96</v>
      </c>
      <c r="B105" s="69" t="s">
        <v>47</v>
      </c>
      <c r="C105" s="69"/>
      <c r="D105" s="69"/>
      <c r="E105" s="69"/>
      <c r="F105" s="69"/>
      <c r="G105" s="69"/>
      <c r="H105" s="71"/>
    </row>
    <row r="106" spans="1:8" x14ac:dyDescent="0.25">
      <c r="E106" s="15" t="s">
        <v>48</v>
      </c>
      <c r="F106" s="15" t="str">
        <f>IF((COUNT(C101:C105)&lt;&gt;COUNT(F101:F105)),"", ROUND(SUM(F101:F105),2))</f>
        <v/>
      </c>
      <c r="G106" s="14" t="str">
        <f>IF((COUNT(C101:C105)&lt;&gt;COUNT(F101:F105)),"Neužpildytos visų objektų kainos", "")</f>
        <v>Neužpildytos visų objektų kainos</v>
      </c>
    </row>
    <row r="107" spans="1:8" x14ac:dyDescent="0.25">
      <c r="C107" s="74" t="s">
        <v>49</v>
      </c>
      <c r="D107" s="16"/>
      <c r="E107" s="15" t="s">
        <v>50</v>
      </c>
      <c r="F107" s="15" t="str">
        <f>IF(OR(F106="",D107=""),"", ROUND(PRODUCT(D107,F106)/100,2))</f>
        <v/>
      </c>
      <c r="G107" s="14" t="str">
        <f>IF(D107="", "Nurodykite taikomą PVM dydį", "")</f>
        <v>Nurodykite taikomą PVM dydį</v>
      </c>
    </row>
    <row r="108" spans="1:8" x14ac:dyDescent="0.25">
      <c r="E108" s="15" t="s">
        <v>51</v>
      </c>
      <c r="F108" s="15">
        <f>IF(ISBLANK(F107), "", ROUND(SUM(F106:F107),2))</f>
        <v>0</v>
      </c>
    </row>
    <row r="112" spans="1:8" x14ac:dyDescent="0.25">
      <c r="A112" s="12" t="s">
        <v>97</v>
      </c>
      <c r="B112" s="12" t="s">
        <v>98</v>
      </c>
    </row>
    <row r="114" spans="1:8" x14ac:dyDescent="0.25">
      <c r="A114" s="12" t="s">
        <v>27</v>
      </c>
    </row>
    <row r="115" spans="1:8" s="73" customFormat="1" ht="90" x14ac:dyDescent="0.25">
      <c r="A115" s="72" t="s">
        <v>28</v>
      </c>
      <c r="B115" s="72" t="s">
        <v>29</v>
      </c>
      <c r="C115" s="72" t="s">
        <v>30</v>
      </c>
      <c r="D115" s="72" t="s">
        <v>31</v>
      </c>
      <c r="E115" s="72" t="s">
        <v>32</v>
      </c>
      <c r="F115" s="72" t="s">
        <v>33</v>
      </c>
      <c r="G115" s="72" t="s">
        <v>34</v>
      </c>
      <c r="H115" s="72" t="s">
        <v>35</v>
      </c>
    </row>
    <row r="116" spans="1:8" s="68" customFormat="1" x14ac:dyDescent="0.25">
      <c r="A116" s="67" t="s">
        <v>99</v>
      </c>
      <c r="B116" s="67" t="s">
        <v>100</v>
      </c>
      <c r="C116" s="69"/>
      <c r="D116" s="69"/>
      <c r="E116" s="69"/>
      <c r="F116" s="69"/>
      <c r="G116" s="69"/>
      <c r="H116" s="69"/>
    </row>
    <row r="117" spans="1:8" s="68" customFormat="1" x14ac:dyDescent="0.25">
      <c r="A117" s="69" t="s">
        <v>101</v>
      </c>
      <c r="B117" s="69" t="s">
        <v>100</v>
      </c>
      <c r="C117" s="69">
        <v>20</v>
      </c>
      <c r="D117" s="69" t="s">
        <v>102</v>
      </c>
      <c r="E117" s="70"/>
      <c r="F117" s="69" t="str">
        <f>IF(ISBLANK(E117),"", PRODUCT(C117,E117))</f>
        <v/>
      </c>
      <c r="G117" s="71"/>
      <c r="H117" s="69"/>
    </row>
    <row r="118" spans="1:8" s="68" customFormat="1" x14ac:dyDescent="0.25">
      <c r="A118" s="69" t="s">
        <v>103</v>
      </c>
      <c r="B118" s="69" t="s">
        <v>104</v>
      </c>
      <c r="C118" s="69"/>
      <c r="D118" s="69"/>
      <c r="E118" s="69"/>
      <c r="F118" s="69"/>
      <c r="G118" s="69"/>
      <c r="H118" s="71"/>
    </row>
    <row r="119" spans="1:8" s="68" customFormat="1" x14ac:dyDescent="0.25">
      <c r="A119" s="69" t="s">
        <v>105</v>
      </c>
      <c r="B119" s="69" t="s">
        <v>106</v>
      </c>
      <c r="C119" s="69"/>
      <c r="D119" s="69"/>
      <c r="E119" s="69"/>
      <c r="F119" s="69"/>
      <c r="G119" s="69"/>
      <c r="H119" s="71"/>
    </row>
    <row r="120" spans="1:8" s="68" customFormat="1" x14ac:dyDescent="0.25">
      <c r="A120" s="69" t="s">
        <v>107</v>
      </c>
      <c r="B120" s="69" t="s">
        <v>108</v>
      </c>
      <c r="C120" s="69"/>
      <c r="D120" s="69"/>
      <c r="E120" s="69"/>
      <c r="F120" s="69"/>
      <c r="G120" s="69"/>
      <c r="H120" s="71"/>
    </row>
    <row r="121" spans="1:8" s="68" customFormat="1" ht="30" x14ac:dyDescent="0.25">
      <c r="A121" s="69" t="s">
        <v>109</v>
      </c>
      <c r="B121" s="69" t="s">
        <v>110</v>
      </c>
      <c r="C121" s="69"/>
      <c r="D121" s="69"/>
      <c r="E121" s="69"/>
      <c r="F121" s="69"/>
      <c r="G121" s="69"/>
      <c r="H121" s="71"/>
    </row>
    <row r="122" spans="1:8" x14ac:dyDescent="0.25">
      <c r="E122" s="15" t="s">
        <v>48</v>
      </c>
      <c r="F122" s="15" t="str">
        <f>IF((COUNT(C117:C121)&lt;&gt;COUNT(F117:F121)),"", ROUND(SUM(F117:F121),2))</f>
        <v/>
      </c>
      <c r="G122" s="14" t="str">
        <f>IF((COUNT(C117:C121)&lt;&gt;COUNT(F117:F121)),"Neužpildytos visų objektų kainos", "")</f>
        <v>Neužpildytos visų objektų kainos</v>
      </c>
    </row>
    <row r="123" spans="1:8" x14ac:dyDescent="0.25">
      <c r="C123" s="74" t="s">
        <v>49</v>
      </c>
      <c r="D123" s="16"/>
      <c r="E123" s="15" t="s">
        <v>50</v>
      </c>
      <c r="F123" s="15" t="str">
        <f>IF(OR(F122="",D123=""),"", ROUND(PRODUCT(D123,F122)/100,2))</f>
        <v/>
      </c>
      <c r="G123" s="14" t="str">
        <f>IF(D123="", "Nurodykite taikomą PVM dydį", "")</f>
        <v>Nurodykite taikomą PVM dydį</v>
      </c>
    </row>
    <row r="124" spans="1:8" x14ac:dyDescent="0.25">
      <c r="E124" s="15" t="s">
        <v>51</v>
      </c>
      <c r="F124" s="15">
        <f>IF(ISBLANK(F123), "", ROUND(SUM(F122:F123),2))</f>
        <v>0</v>
      </c>
    </row>
    <row r="128" spans="1:8" x14ac:dyDescent="0.25">
      <c r="A128" s="12" t="s">
        <v>111</v>
      </c>
      <c r="B128" s="12" t="s">
        <v>112</v>
      </c>
    </row>
    <row r="130" spans="1:8" x14ac:dyDescent="0.25">
      <c r="A130" s="12" t="s">
        <v>27</v>
      </c>
    </row>
    <row r="131" spans="1:8" s="73" customFormat="1" ht="90" x14ac:dyDescent="0.25">
      <c r="A131" s="72" t="s">
        <v>28</v>
      </c>
      <c r="B131" s="72" t="s">
        <v>29</v>
      </c>
      <c r="C131" s="72" t="s">
        <v>30</v>
      </c>
      <c r="D131" s="72" t="s">
        <v>31</v>
      </c>
      <c r="E131" s="72" t="s">
        <v>32</v>
      </c>
      <c r="F131" s="72" t="s">
        <v>33</v>
      </c>
      <c r="G131" s="72" t="s">
        <v>34</v>
      </c>
      <c r="H131" s="72" t="s">
        <v>35</v>
      </c>
    </row>
    <row r="132" spans="1:8" s="68" customFormat="1" x14ac:dyDescent="0.25">
      <c r="A132" s="67" t="s">
        <v>113</v>
      </c>
      <c r="B132" s="67" t="s">
        <v>114</v>
      </c>
      <c r="C132" s="69"/>
      <c r="D132" s="69"/>
      <c r="E132" s="69"/>
      <c r="F132" s="69"/>
      <c r="G132" s="69"/>
      <c r="H132" s="69"/>
    </row>
    <row r="133" spans="1:8" s="68" customFormat="1" ht="33" customHeight="1" x14ac:dyDescent="0.25">
      <c r="A133" s="69" t="s">
        <v>115</v>
      </c>
      <c r="B133" s="69" t="s">
        <v>114</v>
      </c>
      <c r="C133" s="69">
        <v>100</v>
      </c>
      <c r="D133" s="69" t="s">
        <v>57</v>
      </c>
      <c r="E133" s="70"/>
      <c r="F133" s="69" t="str">
        <f>IF(ISBLANK(E133),"", PRODUCT(C133,E133))</f>
        <v/>
      </c>
      <c r="G133" s="71"/>
      <c r="H133" s="69"/>
    </row>
    <row r="134" spans="1:8" s="68" customFormat="1" x14ac:dyDescent="0.25">
      <c r="A134" s="69" t="s">
        <v>116</v>
      </c>
      <c r="B134" s="69" t="s">
        <v>117</v>
      </c>
      <c r="C134" s="69"/>
      <c r="D134" s="69"/>
      <c r="E134" s="69"/>
      <c r="F134" s="69"/>
      <c r="G134" s="69"/>
      <c r="H134" s="71"/>
    </row>
    <row r="135" spans="1:8" s="68" customFormat="1" x14ac:dyDescent="0.25">
      <c r="A135" s="69" t="s">
        <v>118</v>
      </c>
      <c r="B135" s="69" t="s">
        <v>119</v>
      </c>
      <c r="C135" s="69"/>
      <c r="D135" s="69"/>
      <c r="E135" s="69"/>
      <c r="F135" s="69"/>
      <c r="G135" s="69"/>
      <c r="H135" s="71"/>
    </row>
    <row r="136" spans="1:8" s="68" customFormat="1" x14ac:dyDescent="0.25">
      <c r="A136" s="69" t="s">
        <v>120</v>
      </c>
      <c r="B136" s="69" t="s">
        <v>121</v>
      </c>
      <c r="C136" s="69"/>
      <c r="D136" s="69"/>
      <c r="E136" s="69"/>
      <c r="F136" s="69"/>
      <c r="G136" s="69"/>
      <c r="H136" s="71"/>
    </row>
    <row r="137" spans="1:8" s="68" customFormat="1" ht="30" x14ac:dyDescent="0.25">
      <c r="A137" s="69" t="s">
        <v>122</v>
      </c>
      <c r="B137" s="69" t="s">
        <v>47</v>
      </c>
      <c r="C137" s="69"/>
      <c r="D137" s="69"/>
      <c r="E137" s="69"/>
      <c r="F137" s="69"/>
      <c r="G137" s="69"/>
      <c r="H137" s="71"/>
    </row>
    <row r="138" spans="1:8" x14ac:dyDescent="0.25">
      <c r="E138" s="15" t="s">
        <v>48</v>
      </c>
      <c r="F138" s="15" t="str">
        <f>IF((COUNT(C133:C137)&lt;&gt;COUNT(F133:F137)),"", ROUND(SUM(F133:F137),2))</f>
        <v/>
      </c>
      <c r="G138" s="14" t="str">
        <f>IF((COUNT(C133:C137)&lt;&gt;COUNT(F133:F137)),"Neužpildytos visų objektų kainos", "")</f>
        <v>Neužpildytos visų objektų kainos</v>
      </c>
    </row>
    <row r="139" spans="1:8" x14ac:dyDescent="0.25">
      <c r="C139" s="74" t="s">
        <v>49</v>
      </c>
      <c r="D139" s="16"/>
      <c r="E139" s="15" t="s">
        <v>50</v>
      </c>
      <c r="F139" s="15" t="str">
        <f>IF(OR(F138="",D139=""),"", ROUND(PRODUCT(D139,F138)/100,2))</f>
        <v/>
      </c>
      <c r="G139" s="14" t="str">
        <f>IF(D139="", "Nurodykite taikomą PVM dydį", "")</f>
        <v>Nurodykite taikomą PVM dydį</v>
      </c>
    </row>
    <row r="140" spans="1:8" x14ac:dyDescent="0.25">
      <c r="E140" s="15" t="s">
        <v>51</v>
      </c>
      <c r="F140" s="15">
        <f>IF(ISBLANK(F139), "", ROUND(SUM(F138:F139),2))</f>
        <v>0</v>
      </c>
    </row>
    <row r="144" spans="1:8" x14ac:dyDescent="0.25">
      <c r="A144" s="12" t="s">
        <v>123</v>
      </c>
      <c r="B144" s="12" t="s">
        <v>124</v>
      </c>
    </row>
    <row r="146" spans="1:8" x14ac:dyDescent="0.25">
      <c r="A146" s="12" t="s">
        <v>27</v>
      </c>
    </row>
    <row r="147" spans="1:8" s="73" customFormat="1" ht="90" x14ac:dyDescent="0.25">
      <c r="A147" s="72" t="s">
        <v>28</v>
      </c>
      <c r="B147" s="72" t="s">
        <v>29</v>
      </c>
      <c r="C147" s="72" t="s">
        <v>30</v>
      </c>
      <c r="D147" s="72" t="s">
        <v>31</v>
      </c>
      <c r="E147" s="72" t="s">
        <v>32</v>
      </c>
      <c r="F147" s="72" t="s">
        <v>33</v>
      </c>
      <c r="G147" s="72" t="s">
        <v>34</v>
      </c>
      <c r="H147" s="72" t="s">
        <v>35</v>
      </c>
    </row>
    <row r="148" spans="1:8" s="68" customFormat="1" x14ac:dyDescent="0.25">
      <c r="A148" s="67" t="s">
        <v>125</v>
      </c>
      <c r="B148" s="67" t="s">
        <v>126</v>
      </c>
      <c r="C148" s="69"/>
      <c r="D148" s="69"/>
      <c r="E148" s="69"/>
      <c r="F148" s="69"/>
      <c r="G148" s="69"/>
      <c r="H148" s="69"/>
    </row>
    <row r="149" spans="1:8" s="68" customFormat="1" ht="43.5" customHeight="1" x14ac:dyDescent="0.25">
      <c r="A149" s="69" t="s">
        <v>127</v>
      </c>
      <c r="B149" s="69" t="s">
        <v>126</v>
      </c>
      <c r="C149" s="69">
        <v>200</v>
      </c>
      <c r="D149" s="69" t="s">
        <v>57</v>
      </c>
      <c r="E149" s="70"/>
      <c r="F149" s="69" t="str">
        <f>IF(ISBLANK(E149),"", PRODUCT(C149,E149))</f>
        <v/>
      </c>
      <c r="G149" s="71"/>
      <c r="H149" s="69"/>
    </row>
    <row r="150" spans="1:8" s="68" customFormat="1" ht="30" x14ac:dyDescent="0.25">
      <c r="A150" s="69" t="s">
        <v>128</v>
      </c>
      <c r="B150" s="69" t="s">
        <v>129</v>
      </c>
      <c r="C150" s="69"/>
      <c r="D150" s="69"/>
      <c r="E150" s="69"/>
      <c r="F150" s="69"/>
      <c r="G150" s="69"/>
      <c r="H150" s="71"/>
    </row>
    <row r="151" spans="1:8" s="68" customFormat="1" x14ac:dyDescent="0.25">
      <c r="A151" s="69" t="s">
        <v>130</v>
      </c>
      <c r="B151" s="69" t="s">
        <v>131</v>
      </c>
      <c r="C151" s="69"/>
      <c r="D151" s="69"/>
      <c r="E151" s="69"/>
      <c r="F151" s="69"/>
      <c r="G151" s="69"/>
      <c r="H151" s="71"/>
    </row>
    <row r="152" spans="1:8" s="68" customFormat="1" x14ac:dyDescent="0.25">
      <c r="A152" s="69" t="s">
        <v>132</v>
      </c>
      <c r="B152" s="69" t="s">
        <v>133</v>
      </c>
      <c r="C152" s="69"/>
      <c r="D152" s="69"/>
      <c r="E152" s="69"/>
      <c r="F152" s="69"/>
      <c r="G152" s="69"/>
      <c r="H152" s="71"/>
    </row>
    <row r="153" spans="1:8" s="68" customFormat="1" ht="30" x14ac:dyDescent="0.25">
      <c r="A153" s="69" t="s">
        <v>134</v>
      </c>
      <c r="B153" s="69" t="s">
        <v>47</v>
      </c>
      <c r="C153" s="69"/>
      <c r="D153" s="69"/>
      <c r="E153" s="69"/>
      <c r="F153" s="69"/>
      <c r="G153" s="69"/>
      <c r="H153" s="71"/>
    </row>
    <row r="154" spans="1:8" x14ac:dyDescent="0.25">
      <c r="E154" s="15" t="s">
        <v>48</v>
      </c>
      <c r="F154" s="15" t="str">
        <f>IF((COUNT(C149:C153)&lt;&gt;COUNT(F149:F153)),"", ROUND(SUM(F149:F153),2))</f>
        <v/>
      </c>
      <c r="G154" s="14" t="str">
        <f>IF((COUNT(C149:C153)&lt;&gt;COUNT(F149:F153)),"Neužpildytos visų objektų kainos", "")</f>
        <v>Neužpildytos visų objektų kainos</v>
      </c>
    </row>
    <row r="155" spans="1:8" x14ac:dyDescent="0.25">
      <c r="C155" s="74" t="s">
        <v>49</v>
      </c>
      <c r="D155" s="16"/>
      <c r="E155" s="15" t="s">
        <v>50</v>
      </c>
      <c r="F155" s="15" t="str">
        <f>IF(OR(F154="",D155=""),"", ROUND(PRODUCT(D155,F154)/100,2))</f>
        <v/>
      </c>
      <c r="G155" s="14" t="str">
        <f>IF(D155="", "Nurodykite taikomą PVM dydį", "")</f>
        <v>Nurodykite taikomą PVM dydį</v>
      </c>
    </row>
    <row r="156" spans="1:8" x14ac:dyDescent="0.25">
      <c r="E156" s="15" t="s">
        <v>51</v>
      </c>
      <c r="F156" s="15">
        <f>IF(ISBLANK(F155), "", ROUND(SUM(F154:F155),2))</f>
        <v>0</v>
      </c>
    </row>
    <row r="160" spans="1:8" x14ac:dyDescent="0.25">
      <c r="A160" s="12" t="s">
        <v>135</v>
      </c>
      <c r="B160" s="12" t="s">
        <v>136</v>
      </c>
    </row>
    <row r="162" spans="1:8" x14ac:dyDescent="0.25">
      <c r="A162" s="12" t="s">
        <v>27</v>
      </c>
    </row>
    <row r="163" spans="1:8" s="73" customFormat="1" ht="90" x14ac:dyDescent="0.25">
      <c r="A163" s="72" t="s">
        <v>28</v>
      </c>
      <c r="B163" s="72" t="s">
        <v>29</v>
      </c>
      <c r="C163" s="72" t="s">
        <v>30</v>
      </c>
      <c r="D163" s="72" t="s">
        <v>31</v>
      </c>
      <c r="E163" s="72" t="s">
        <v>32</v>
      </c>
      <c r="F163" s="72" t="s">
        <v>33</v>
      </c>
      <c r="G163" s="72" t="s">
        <v>34</v>
      </c>
      <c r="H163" s="72" t="s">
        <v>35</v>
      </c>
    </row>
    <row r="164" spans="1:8" s="68" customFormat="1" x14ac:dyDescent="0.25">
      <c r="A164" s="67" t="s">
        <v>137</v>
      </c>
      <c r="B164" s="67" t="s">
        <v>138</v>
      </c>
      <c r="C164" s="69"/>
      <c r="D164" s="69"/>
      <c r="E164" s="69"/>
      <c r="F164" s="69"/>
      <c r="G164" s="69"/>
      <c r="H164" s="69"/>
    </row>
    <row r="165" spans="1:8" s="68" customFormat="1" ht="38.25" customHeight="1" x14ac:dyDescent="0.25">
      <c r="A165" s="69" t="s">
        <v>139</v>
      </c>
      <c r="B165" s="69" t="s">
        <v>138</v>
      </c>
      <c r="C165" s="69">
        <v>200</v>
      </c>
      <c r="D165" s="69" t="s">
        <v>140</v>
      </c>
      <c r="E165" s="70"/>
      <c r="F165" s="69" t="str">
        <f>IF(ISBLANK(E165),"", PRODUCT(C165,E165))</f>
        <v/>
      </c>
      <c r="G165" s="71"/>
      <c r="H165" s="69"/>
    </row>
    <row r="166" spans="1:8" s="68" customFormat="1" x14ac:dyDescent="0.25">
      <c r="A166" s="69" t="s">
        <v>141</v>
      </c>
      <c r="B166" s="69" t="s">
        <v>142</v>
      </c>
      <c r="C166" s="69"/>
      <c r="D166" s="69"/>
      <c r="E166" s="69"/>
      <c r="F166" s="69"/>
      <c r="G166" s="69"/>
      <c r="H166" s="71"/>
    </row>
    <row r="167" spans="1:8" s="68" customFormat="1" x14ac:dyDescent="0.25">
      <c r="A167" s="69" t="s">
        <v>143</v>
      </c>
      <c r="B167" s="69" t="s">
        <v>144</v>
      </c>
      <c r="C167" s="69"/>
      <c r="D167" s="69"/>
      <c r="E167" s="69"/>
      <c r="F167" s="69"/>
      <c r="G167" s="69"/>
      <c r="H167" s="71"/>
    </row>
    <row r="168" spans="1:8" s="68" customFormat="1" x14ac:dyDescent="0.25">
      <c r="A168" s="69" t="s">
        <v>145</v>
      </c>
      <c r="B168" s="69" t="s">
        <v>146</v>
      </c>
      <c r="C168" s="69"/>
      <c r="D168" s="69"/>
      <c r="E168" s="69"/>
      <c r="F168" s="69"/>
      <c r="G168" s="69"/>
      <c r="H168" s="71"/>
    </row>
    <row r="169" spans="1:8" s="68" customFormat="1" ht="30" x14ac:dyDescent="0.25">
      <c r="A169" s="69" t="s">
        <v>147</v>
      </c>
      <c r="B169" s="69" t="s">
        <v>47</v>
      </c>
      <c r="C169" s="69"/>
      <c r="D169" s="69"/>
      <c r="E169" s="69"/>
      <c r="F169" s="69"/>
      <c r="G169" s="69"/>
      <c r="H169" s="71"/>
    </row>
    <row r="170" spans="1:8" x14ac:dyDescent="0.25">
      <c r="E170" s="15" t="s">
        <v>48</v>
      </c>
      <c r="F170" s="15" t="str">
        <f>IF((COUNT(C165:C169)&lt;&gt;COUNT(F165:F169)),"", ROUND(SUM(F165:F169),2))</f>
        <v/>
      </c>
      <c r="G170" s="14" t="str">
        <f>IF((COUNT(C165:C169)&lt;&gt;COUNT(F165:F169)),"Neužpildytos visų objektų kainos", "")</f>
        <v>Neužpildytos visų objektų kainos</v>
      </c>
    </row>
    <row r="171" spans="1:8" x14ac:dyDescent="0.25">
      <c r="C171" s="74" t="s">
        <v>49</v>
      </c>
      <c r="D171" s="16"/>
      <c r="E171" s="15" t="s">
        <v>50</v>
      </c>
      <c r="F171" s="15" t="str">
        <f>IF(OR(F170="",D171=""),"", ROUND(PRODUCT(D171,F170)/100,2))</f>
        <v/>
      </c>
      <c r="G171" s="14" t="str">
        <f>IF(D171="", "Nurodykite taikomą PVM dydį", "")</f>
        <v>Nurodykite taikomą PVM dydį</v>
      </c>
    </row>
    <row r="172" spans="1:8" x14ac:dyDescent="0.25">
      <c r="E172" s="15" t="s">
        <v>51</v>
      </c>
      <c r="F172" s="15">
        <f>IF(ISBLANK(F171), "", ROUND(SUM(F170:F171),2))</f>
        <v>0</v>
      </c>
    </row>
    <row r="176" spans="1:8" x14ac:dyDescent="0.25">
      <c r="A176" s="12" t="s">
        <v>148</v>
      </c>
      <c r="B176" s="12" t="s">
        <v>149</v>
      </c>
    </row>
    <row r="178" spans="1:8" x14ac:dyDescent="0.25">
      <c r="A178" s="12" t="s">
        <v>27</v>
      </c>
    </row>
    <row r="179" spans="1:8" s="73" customFormat="1" ht="90" x14ac:dyDescent="0.25">
      <c r="A179" s="72" t="s">
        <v>28</v>
      </c>
      <c r="B179" s="72" t="s">
        <v>29</v>
      </c>
      <c r="C179" s="72" t="s">
        <v>30</v>
      </c>
      <c r="D179" s="72" t="s">
        <v>31</v>
      </c>
      <c r="E179" s="72" t="s">
        <v>32</v>
      </c>
      <c r="F179" s="72" t="s">
        <v>33</v>
      </c>
      <c r="G179" s="72" t="s">
        <v>34</v>
      </c>
      <c r="H179" s="72" t="s">
        <v>35</v>
      </c>
    </row>
    <row r="180" spans="1:8" s="68" customFormat="1" ht="30" x14ac:dyDescent="0.25">
      <c r="A180" s="67" t="s">
        <v>150</v>
      </c>
      <c r="B180" s="67" t="s">
        <v>151</v>
      </c>
      <c r="C180" s="69"/>
      <c r="D180" s="69"/>
      <c r="E180" s="69"/>
      <c r="F180" s="69"/>
      <c r="G180" s="69"/>
      <c r="H180" s="69"/>
    </row>
    <row r="181" spans="1:8" s="68" customFormat="1" ht="32.25" customHeight="1" x14ac:dyDescent="0.25">
      <c r="A181" s="69" t="s">
        <v>152</v>
      </c>
      <c r="B181" s="69" t="s">
        <v>151</v>
      </c>
      <c r="C181" s="69">
        <v>50</v>
      </c>
      <c r="D181" s="69" t="s">
        <v>153</v>
      </c>
      <c r="E181" s="70"/>
      <c r="F181" s="69" t="str">
        <f>IF(ISBLANK(E181),"", PRODUCT(C181,E181))</f>
        <v/>
      </c>
      <c r="G181" s="71"/>
      <c r="H181" s="69"/>
    </row>
    <row r="182" spans="1:8" s="68" customFormat="1" x14ac:dyDescent="0.25">
      <c r="A182" s="69" t="s">
        <v>154</v>
      </c>
      <c r="B182" s="69" t="s">
        <v>155</v>
      </c>
      <c r="C182" s="69"/>
      <c r="D182" s="69"/>
      <c r="E182" s="69"/>
      <c r="F182" s="69"/>
      <c r="G182" s="69"/>
      <c r="H182" s="71"/>
    </row>
    <row r="183" spans="1:8" s="68" customFormat="1" x14ac:dyDescent="0.25">
      <c r="A183" s="69" t="s">
        <v>156</v>
      </c>
      <c r="B183" s="69" t="s">
        <v>157</v>
      </c>
      <c r="C183" s="69"/>
      <c r="D183" s="69"/>
      <c r="E183" s="69"/>
      <c r="F183" s="69"/>
      <c r="G183" s="69"/>
      <c r="H183" s="71"/>
    </row>
    <row r="184" spans="1:8" s="68" customFormat="1" x14ac:dyDescent="0.25">
      <c r="A184" s="69" t="s">
        <v>158</v>
      </c>
      <c r="B184" s="69" t="s">
        <v>159</v>
      </c>
      <c r="C184" s="69"/>
      <c r="D184" s="69"/>
      <c r="E184" s="69"/>
      <c r="F184" s="69"/>
      <c r="G184" s="69"/>
      <c r="H184" s="71"/>
    </row>
    <row r="185" spans="1:8" s="68" customFormat="1" ht="30" x14ac:dyDescent="0.25">
      <c r="A185" s="69" t="s">
        <v>160</v>
      </c>
      <c r="B185" s="69" t="s">
        <v>47</v>
      </c>
      <c r="C185" s="69"/>
      <c r="D185" s="69"/>
      <c r="E185" s="69"/>
      <c r="F185" s="69"/>
      <c r="G185" s="69"/>
      <c r="H185" s="71"/>
    </row>
    <row r="186" spans="1:8" x14ac:dyDescent="0.25">
      <c r="E186" s="15" t="s">
        <v>48</v>
      </c>
      <c r="F186" s="15" t="str">
        <f>IF((COUNT(C181:C185)&lt;&gt;COUNT(F181:F185)),"", ROUND(SUM(F181:F185),2))</f>
        <v/>
      </c>
      <c r="G186" s="14" t="str">
        <f>IF((COUNT(C181:C185)&lt;&gt;COUNT(F181:F185)),"Neužpildytos visų objektų kainos", "")</f>
        <v>Neužpildytos visų objektų kainos</v>
      </c>
    </row>
    <row r="187" spans="1:8" x14ac:dyDescent="0.25">
      <c r="C187" s="74" t="s">
        <v>49</v>
      </c>
      <c r="D187" s="16"/>
      <c r="E187" s="15" t="s">
        <v>50</v>
      </c>
      <c r="F187" s="15" t="str">
        <f>IF(OR(F186="",D187=""),"", ROUND(PRODUCT(D187,F186)/100,2))</f>
        <v/>
      </c>
      <c r="G187" s="14" t="str">
        <f>IF(D187="", "Nurodykite taikomą PVM dydį", "")</f>
        <v>Nurodykite taikomą PVM dydį</v>
      </c>
    </row>
    <row r="188" spans="1:8" x14ac:dyDescent="0.25">
      <c r="E188" s="15" t="s">
        <v>51</v>
      </c>
      <c r="F188" s="15">
        <f>IF(ISBLANK(F187), "", ROUND(SUM(F186:F187),2))</f>
        <v>0</v>
      </c>
    </row>
    <row r="192" spans="1:8" x14ac:dyDescent="0.25">
      <c r="A192" s="12" t="s">
        <v>161</v>
      </c>
      <c r="B192" s="12" t="s">
        <v>162</v>
      </c>
    </row>
    <row r="194" spans="1:8" x14ac:dyDescent="0.25">
      <c r="A194" s="12" t="s">
        <v>27</v>
      </c>
    </row>
    <row r="195" spans="1:8" s="73" customFormat="1" ht="90" x14ac:dyDescent="0.25">
      <c r="A195" s="72" t="s">
        <v>28</v>
      </c>
      <c r="B195" s="72" t="s">
        <v>29</v>
      </c>
      <c r="C195" s="72" t="s">
        <v>30</v>
      </c>
      <c r="D195" s="72" t="s">
        <v>31</v>
      </c>
      <c r="E195" s="72" t="s">
        <v>32</v>
      </c>
      <c r="F195" s="72" t="s">
        <v>33</v>
      </c>
      <c r="G195" s="72" t="s">
        <v>34</v>
      </c>
      <c r="H195" s="72" t="s">
        <v>35</v>
      </c>
    </row>
    <row r="196" spans="1:8" s="68" customFormat="1" x14ac:dyDescent="0.25">
      <c r="A196" s="67" t="s">
        <v>163</v>
      </c>
      <c r="B196" s="67" t="s">
        <v>164</v>
      </c>
      <c r="C196" s="69"/>
      <c r="D196" s="69"/>
      <c r="E196" s="69"/>
      <c r="F196" s="69"/>
      <c r="G196" s="69"/>
      <c r="H196" s="69"/>
    </row>
    <row r="197" spans="1:8" s="68" customFormat="1" ht="40.5" customHeight="1" x14ac:dyDescent="0.25">
      <c r="A197" s="69" t="s">
        <v>165</v>
      </c>
      <c r="B197" s="69" t="s">
        <v>164</v>
      </c>
      <c r="C197" s="69">
        <v>30</v>
      </c>
      <c r="D197" s="69" t="s">
        <v>57</v>
      </c>
      <c r="E197" s="70"/>
      <c r="F197" s="69" t="str">
        <f>IF(ISBLANK(E197),"", PRODUCT(C197,E197))</f>
        <v/>
      </c>
      <c r="G197" s="71"/>
      <c r="H197" s="69"/>
    </row>
    <row r="198" spans="1:8" s="68" customFormat="1" x14ac:dyDescent="0.25">
      <c r="A198" s="69" t="s">
        <v>166</v>
      </c>
      <c r="B198" s="69" t="s">
        <v>167</v>
      </c>
      <c r="C198" s="69"/>
      <c r="D198" s="69"/>
      <c r="E198" s="69"/>
      <c r="F198" s="69"/>
      <c r="G198" s="69"/>
      <c r="H198" s="71"/>
    </row>
    <row r="199" spans="1:8" s="68" customFormat="1" x14ac:dyDescent="0.25">
      <c r="A199" s="69" t="s">
        <v>168</v>
      </c>
      <c r="B199" s="69" t="s">
        <v>169</v>
      </c>
      <c r="C199" s="69"/>
      <c r="D199" s="69"/>
      <c r="E199" s="69"/>
      <c r="F199" s="69"/>
      <c r="G199" s="69"/>
      <c r="H199" s="71"/>
    </row>
    <row r="200" spans="1:8" s="68" customFormat="1" x14ac:dyDescent="0.25">
      <c r="A200" s="69" t="s">
        <v>170</v>
      </c>
      <c r="B200" s="69" t="s">
        <v>171</v>
      </c>
      <c r="C200" s="69"/>
      <c r="D200" s="69"/>
      <c r="E200" s="69"/>
      <c r="F200" s="69"/>
      <c r="G200" s="69"/>
      <c r="H200" s="71"/>
    </row>
    <row r="201" spans="1:8" s="68" customFormat="1" ht="30" x14ac:dyDescent="0.25">
      <c r="A201" s="69" t="s">
        <v>172</v>
      </c>
      <c r="B201" s="69" t="s">
        <v>47</v>
      </c>
      <c r="C201" s="69"/>
      <c r="D201" s="69"/>
      <c r="E201" s="69"/>
      <c r="F201" s="69"/>
      <c r="G201" s="69"/>
      <c r="H201" s="71"/>
    </row>
    <row r="202" spans="1:8" x14ac:dyDescent="0.25">
      <c r="E202" s="15" t="s">
        <v>48</v>
      </c>
      <c r="F202" s="15" t="str">
        <f>IF((COUNT(C197:C201)&lt;&gt;COUNT(F197:F201)),"", ROUND(SUM(F197:F201),2))</f>
        <v/>
      </c>
      <c r="G202" s="14" t="str">
        <f>IF((COUNT(C197:C201)&lt;&gt;COUNT(F197:F201)),"Neužpildytos visų objektų kainos", "")</f>
        <v>Neužpildytos visų objektų kainos</v>
      </c>
    </row>
    <row r="203" spans="1:8" x14ac:dyDescent="0.25">
      <c r="C203" s="74" t="s">
        <v>49</v>
      </c>
      <c r="D203" s="16"/>
      <c r="E203" s="15" t="s">
        <v>50</v>
      </c>
      <c r="F203" s="15" t="str">
        <f>IF(OR(F202="",D203=""),"", ROUND(PRODUCT(D203,F202)/100,2))</f>
        <v/>
      </c>
      <c r="G203" s="14" t="str">
        <f>IF(D203="", "Nurodykite taikomą PVM dydį", "")</f>
        <v>Nurodykite taikomą PVM dydį</v>
      </c>
    </row>
    <row r="204" spans="1:8" x14ac:dyDescent="0.25">
      <c r="E204" s="15" t="s">
        <v>51</v>
      </c>
      <c r="F204" s="15">
        <f>IF(ISBLANK(F203), "", ROUND(SUM(F202:F203),2))</f>
        <v>0</v>
      </c>
    </row>
    <row r="208" spans="1:8" x14ac:dyDescent="0.25">
      <c r="A208" s="12" t="s">
        <v>173</v>
      </c>
      <c r="B208" s="12" t="s">
        <v>174</v>
      </c>
    </row>
    <row r="210" spans="1:8" x14ac:dyDescent="0.25">
      <c r="A210" s="12" t="s">
        <v>27</v>
      </c>
    </row>
    <row r="211" spans="1:8" s="73" customFormat="1" ht="90" x14ac:dyDescent="0.25">
      <c r="A211" s="72" t="s">
        <v>28</v>
      </c>
      <c r="B211" s="72" t="s">
        <v>29</v>
      </c>
      <c r="C211" s="72" t="s">
        <v>30</v>
      </c>
      <c r="D211" s="72" t="s">
        <v>31</v>
      </c>
      <c r="E211" s="72" t="s">
        <v>32</v>
      </c>
      <c r="F211" s="72" t="s">
        <v>33</v>
      </c>
      <c r="G211" s="72" t="s">
        <v>34</v>
      </c>
      <c r="H211" s="72" t="s">
        <v>35</v>
      </c>
    </row>
    <row r="212" spans="1:8" s="68" customFormat="1" x14ac:dyDescent="0.25">
      <c r="A212" s="67" t="s">
        <v>175</v>
      </c>
      <c r="B212" s="67" t="s">
        <v>176</v>
      </c>
      <c r="C212" s="69"/>
      <c r="D212" s="69"/>
      <c r="E212" s="69"/>
      <c r="F212" s="69"/>
      <c r="G212" s="69"/>
      <c r="H212" s="69"/>
    </row>
    <row r="213" spans="1:8" s="68" customFormat="1" ht="35.25" customHeight="1" x14ac:dyDescent="0.25">
      <c r="A213" s="69" t="s">
        <v>177</v>
      </c>
      <c r="B213" s="69" t="s">
        <v>176</v>
      </c>
      <c r="C213" s="69">
        <v>45</v>
      </c>
      <c r="D213" s="69" t="s">
        <v>57</v>
      </c>
      <c r="E213" s="70"/>
      <c r="F213" s="69" t="str">
        <f>IF(ISBLANK(E213),"", PRODUCT(C213,E213))</f>
        <v/>
      </c>
      <c r="G213" s="71"/>
      <c r="H213" s="69"/>
    </row>
    <row r="214" spans="1:8" s="68" customFormat="1" x14ac:dyDescent="0.25">
      <c r="A214" s="69" t="s">
        <v>178</v>
      </c>
      <c r="B214" s="69" t="s">
        <v>179</v>
      </c>
      <c r="C214" s="69"/>
      <c r="D214" s="69"/>
      <c r="E214" s="69"/>
      <c r="F214" s="69"/>
      <c r="G214" s="69"/>
      <c r="H214" s="71"/>
    </row>
    <row r="215" spans="1:8" s="68" customFormat="1" ht="30" x14ac:dyDescent="0.25">
      <c r="A215" s="69" t="s">
        <v>180</v>
      </c>
      <c r="B215" s="69" t="s">
        <v>181</v>
      </c>
      <c r="C215" s="69"/>
      <c r="D215" s="69"/>
      <c r="E215" s="69"/>
      <c r="F215" s="69"/>
      <c r="G215" s="69"/>
      <c r="H215" s="71"/>
    </row>
    <row r="216" spans="1:8" s="68" customFormat="1" x14ac:dyDescent="0.25">
      <c r="A216" s="69" t="s">
        <v>182</v>
      </c>
      <c r="B216" s="69" t="s">
        <v>183</v>
      </c>
      <c r="C216" s="69"/>
      <c r="D216" s="69"/>
      <c r="E216" s="69"/>
      <c r="F216" s="69"/>
      <c r="G216" s="69"/>
      <c r="H216" s="71"/>
    </row>
    <row r="217" spans="1:8" s="68" customFormat="1" ht="30" x14ac:dyDescent="0.25">
      <c r="A217" s="69" t="s">
        <v>184</v>
      </c>
      <c r="B217" s="69" t="s">
        <v>110</v>
      </c>
      <c r="C217" s="69"/>
      <c r="D217" s="69"/>
      <c r="E217" s="69"/>
      <c r="F217" s="69"/>
      <c r="G217" s="69"/>
      <c r="H217" s="71"/>
    </row>
    <row r="218" spans="1:8" x14ac:dyDescent="0.25">
      <c r="E218" s="15" t="s">
        <v>48</v>
      </c>
      <c r="F218" s="15" t="str">
        <f>IF((COUNT(C213:C217)&lt;&gt;COUNT(F213:F217)),"", ROUND(SUM(F213:F217),2))</f>
        <v/>
      </c>
      <c r="G218" s="14" t="str">
        <f>IF((COUNT(C213:C217)&lt;&gt;COUNT(F213:F217)),"Neužpildytos visų objektų kainos", "")</f>
        <v>Neužpildytos visų objektų kainos</v>
      </c>
    </row>
    <row r="219" spans="1:8" x14ac:dyDescent="0.25">
      <c r="C219" s="74" t="s">
        <v>49</v>
      </c>
      <c r="D219" s="16"/>
      <c r="E219" s="15" t="s">
        <v>50</v>
      </c>
      <c r="F219" s="15" t="str">
        <f>IF(OR(F218="",D219=""),"", ROUND(PRODUCT(D219,F218)/100,2))</f>
        <v/>
      </c>
      <c r="G219" s="14" t="str">
        <f>IF(D219="", "Nurodykite taikomą PVM dydį", "")</f>
        <v>Nurodykite taikomą PVM dydį</v>
      </c>
    </row>
    <row r="220" spans="1:8" x14ac:dyDescent="0.25">
      <c r="E220" s="15" t="s">
        <v>51</v>
      </c>
      <c r="F220" s="15">
        <f>IF(ISBLANK(F219), "", ROUND(SUM(F218:F219),2))</f>
        <v>0</v>
      </c>
    </row>
    <row r="224" spans="1:8" x14ac:dyDescent="0.25">
      <c r="A224" s="12" t="s">
        <v>185</v>
      </c>
      <c r="B224" s="12" t="s">
        <v>186</v>
      </c>
    </row>
    <row r="226" spans="1:8" x14ac:dyDescent="0.25">
      <c r="A226" s="12" t="s">
        <v>27</v>
      </c>
    </row>
    <row r="227" spans="1:8" s="68" customFormat="1" ht="90" x14ac:dyDescent="0.25">
      <c r="A227" s="67" t="s">
        <v>28</v>
      </c>
      <c r="B227" s="67" t="s">
        <v>29</v>
      </c>
      <c r="C227" s="67" t="s">
        <v>30</v>
      </c>
      <c r="D227" s="67" t="s">
        <v>31</v>
      </c>
      <c r="E227" s="67" t="s">
        <v>32</v>
      </c>
      <c r="F227" s="67" t="s">
        <v>33</v>
      </c>
      <c r="G227" s="67" t="s">
        <v>34</v>
      </c>
      <c r="H227" s="67" t="s">
        <v>35</v>
      </c>
    </row>
    <row r="228" spans="1:8" s="68" customFormat="1" x14ac:dyDescent="0.25">
      <c r="A228" s="67" t="s">
        <v>187</v>
      </c>
      <c r="B228" s="67" t="s">
        <v>188</v>
      </c>
      <c r="C228" s="69"/>
      <c r="D228" s="69"/>
      <c r="E228" s="69"/>
      <c r="F228" s="69"/>
      <c r="G228" s="69"/>
      <c r="H228" s="69"/>
    </row>
    <row r="229" spans="1:8" s="68" customFormat="1" ht="37.5" customHeight="1" x14ac:dyDescent="0.25">
      <c r="A229" s="69" t="s">
        <v>189</v>
      </c>
      <c r="B229" s="69" t="s">
        <v>188</v>
      </c>
      <c r="C229" s="69">
        <v>50</v>
      </c>
      <c r="D229" s="69" t="s">
        <v>57</v>
      </c>
      <c r="E229" s="70"/>
      <c r="F229" s="69" t="str">
        <f>IF(ISBLANK(E229),"", PRODUCT(C229,E229))</f>
        <v/>
      </c>
      <c r="G229" s="71"/>
      <c r="H229" s="69"/>
    </row>
    <row r="230" spans="1:8" s="68" customFormat="1" x14ac:dyDescent="0.25">
      <c r="A230" s="69" t="s">
        <v>190</v>
      </c>
      <c r="B230" s="69" t="s">
        <v>191</v>
      </c>
      <c r="C230" s="69"/>
      <c r="D230" s="69"/>
      <c r="E230" s="69"/>
      <c r="F230" s="69"/>
      <c r="G230" s="69"/>
      <c r="H230" s="71"/>
    </row>
    <row r="231" spans="1:8" s="68" customFormat="1" x14ac:dyDescent="0.25">
      <c r="A231" s="69" t="s">
        <v>192</v>
      </c>
      <c r="B231" s="69" t="s">
        <v>193</v>
      </c>
      <c r="C231" s="69"/>
      <c r="D231" s="69"/>
      <c r="E231" s="69"/>
      <c r="F231" s="69"/>
      <c r="G231" s="69"/>
      <c r="H231" s="71"/>
    </row>
    <row r="232" spans="1:8" s="68" customFormat="1" x14ac:dyDescent="0.25">
      <c r="A232" s="69" t="s">
        <v>194</v>
      </c>
      <c r="B232" s="69" t="s">
        <v>121</v>
      </c>
      <c r="C232" s="69"/>
      <c r="D232" s="69"/>
      <c r="E232" s="69"/>
      <c r="F232" s="69"/>
      <c r="G232" s="69"/>
      <c r="H232" s="71"/>
    </row>
    <row r="233" spans="1:8" s="68" customFormat="1" ht="30" x14ac:dyDescent="0.25">
      <c r="A233" s="69" t="s">
        <v>195</v>
      </c>
      <c r="B233" s="69" t="s">
        <v>110</v>
      </c>
      <c r="C233" s="69"/>
      <c r="D233" s="69"/>
      <c r="E233" s="69"/>
      <c r="F233" s="69"/>
      <c r="G233" s="69"/>
      <c r="H233" s="71"/>
    </row>
    <row r="234" spans="1:8" x14ac:dyDescent="0.25">
      <c r="E234" s="15" t="s">
        <v>48</v>
      </c>
      <c r="F234" s="15" t="str">
        <f>IF((COUNT(C229:C233)&lt;&gt;COUNT(F229:F233)),"", ROUND(SUM(F229:F233),2))</f>
        <v/>
      </c>
      <c r="G234" s="14" t="str">
        <f>IF((COUNT(C229:C233)&lt;&gt;COUNT(F229:F233)),"Neužpildytos visų objektų kainos", "")</f>
        <v>Neužpildytos visų objektų kainos</v>
      </c>
    </row>
    <row r="235" spans="1:8" x14ac:dyDescent="0.25">
      <c r="C235" s="74" t="s">
        <v>49</v>
      </c>
      <c r="D235" s="16"/>
      <c r="E235" s="15" t="s">
        <v>50</v>
      </c>
      <c r="F235" s="15" t="str">
        <f>IF(OR(F234="",D235=""),"", ROUND(PRODUCT(D235,F234)/100,2))</f>
        <v/>
      </c>
      <c r="G235" s="14" t="str">
        <f>IF(D235="", "Nurodykite taikomą PVM dydį", "")</f>
        <v>Nurodykite taikomą PVM dydį</v>
      </c>
    </row>
    <row r="236" spans="1:8" x14ac:dyDescent="0.25">
      <c r="E236" s="15" t="s">
        <v>51</v>
      </c>
      <c r="F236" s="15">
        <f>IF(ISBLANK(F235), "", ROUND(SUM(F234:F235),2))</f>
        <v>0</v>
      </c>
    </row>
    <row r="240" spans="1:8" x14ac:dyDescent="0.25">
      <c r="A240" s="12" t="s">
        <v>196</v>
      </c>
      <c r="B240" s="12" t="s">
        <v>197</v>
      </c>
    </row>
    <row r="242" spans="1:8" x14ac:dyDescent="0.25">
      <c r="A242" s="12" t="s">
        <v>27</v>
      </c>
    </row>
    <row r="243" spans="1:8" s="68" customFormat="1" ht="90" x14ac:dyDescent="0.25">
      <c r="A243" s="67" t="s">
        <v>28</v>
      </c>
      <c r="B243" s="67" t="s">
        <v>29</v>
      </c>
      <c r="C243" s="67" t="s">
        <v>30</v>
      </c>
      <c r="D243" s="67" t="s">
        <v>31</v>
      </c>
      <c r="E243" s="67" t="s">
        <v>32</v>
      </c>
      <c r="F243" s="67" t="s">
        <v>33</v>
      </c>
      <c r="G243" s="67" t="s">
        <v>34</v>
      </c>
      <c r="H243" s="67" t="s">
        <v>35</v>
      </c>
    </row>
    <row r="244" spans="1:8" s="68" customFormat="1" x14ac:dyDescent="0.25">
      <c r="A244" s="67" t="s">
        <v>198</v>
      </c>
      <c r="B244" s="67" t="s">
        <v>199</v>
      </c>
      <c r="C244" s="69"/>
      <c r="D244" s="69"/>
      <c r="E244" s="69"/>
      <c r="F244" s="69"/>
      <c r="G244" s="69"/>
      <c r="H244" s="69"/>
    </row>
    <row r="245" spans="1:8" s="68" customFormat="1" ht="40.5" customHeight="1" x14ac:dyDescent="0.25">
      <c r="A245" s="69" t="s">
        <v>200</v>
      </c>
      <c r="B245" s="69" t="s">
        <v>199</v>
      </c>
      <c r="C245" s="69">
        <v>30</v>
      </c>
      <c r="D245" s="69" t="s">
        <v>57</v>
      </c>
      <c r="E245" s="70"/>
      <c r="F245" s="69" t="str">
        <f>IF(ISBLANK(E245),"", PRODUCT(C245,E245))</f>
        <v/>
      </c>
      <c r="G245" s="71"/>
      <c r="H245" s="69"/>
    </row>
    <row r="246" spans="1:8" s="68" customFormat="1" x14ac:dyDescent="0.25">
      <c r="A246" s="69" t="s">
        <v>201</v>
      </c>
      <c r="B246" s="69" t="s">
        <v>202</v>
      </c>
      <c r="C246" s="69"/>
      <c r="D246" s="69"/>
      <c r="E246" s="69"/>
      <c r="F246" s="69"/>
      <c r="G246" s="69"/>
      <c r="H246" s="71"/>
    </row>
    <row r="247" spans="1:8" s="68" customFormat="1" x14ac:dyDescent="0.25">
      <c r="A247" s="69" t="s">
        <v>203</v>
      </c>
      <c r="B247" s="69" t="s">
        <v>204</v>
      </c>
      <c r="C247" s="69"/>
      <c r="D247" s="69"/>
      <c r="E247" s="69"/>
      <c r="F247" s="69"/>
      <c r="G247" s="69"/>
      <c r="H247" s="71"/>
    </row>
    <row r="248" spans="1:8" s="68" customFormat="1" x14ac:dyDescent="0.25">
      <c r="A248" s="69" t="s">
        <v>205</v>
      </c>
      <c r="B248" s="69" t="s">
        <v>121</v>
      </c>
      <c r="C248" s="69"/>
      <c r="D248" s="69"/>
      <c r="E248" s="69"/>
      <c r="F248" s="69"/>
      <c r="G248" s="69"/>
      <c r="H248" s="71"/>
    </row>
    <row r="249" spans="1:8" s="68" customFormat="1" ht="30" x14ac:dyDescent="0.25">
      <c r="A249" s="69" t="s">
        <v>206</v>
      </c>
      <c r="B249" s="69" t="s">
        <v>110</v>
      </c>
      <c r="C249" s="69"/>
      <c r="D249" s="69"/>
      <c r="E249" s="69"/>
      <c r="F249" s="69"/>
      <c r="G249" s="69"/>
      <c r="H249" s="71"/>
    </row>
    <row r="250" spans="1:8" x14ac:dyDescent="0.25">
      <c r="E250" s="15" t="s">
        <v>48</v>
      </c>
      <c r="F250" s="15" t="str">
        <f>IF((COUNT(C245:C249)&lt;&gt;COUNT(F245:F249)),"", ROUND(SUM(F245:F249),2))</f>
        <v/>
      </c>
      <c r="G250" s="14" t="str">
        <f>IF((COUNT(C245:C249)&lt;&gt;COUNT(F245:F249)),"Neužpildytos visų objektų kainos", "")</f>
        <v>Neužpildytos visų objektų kainos</v>
      </c>
    </row>
    <row r="251" spans="1:8" x14ac:dyDescent="0.25">
      <c r="C251" s="74" t="s">
        <v>49</v>
      </c>
      <c r="D251" s="16"/>
      <c r="E251" s="15" t="s">
        <v>50</v>
      </c>
      <c r="F251" s="15" t="str">
        <f>IF(OR(F250="",D251=""),"", ROUND(PRODUCT(D251,F250)/100,2))</f>
        <v/>
      </c>
      <c r="G251" s="14" t="str">
        <f>IF(D251="", "Nurodykite taikomą PVM dydį", "")</f>
        <v>Nurodykite taikomą PVM dydį</v>
      </c>
    </row>
    <row r="252" spans="1:8" x14ac:dyDescent="0.25">
      <c r="E252" s="15" t="s">
        <v>51</v>
      </c>
      <c r="F252" s="15">
        <f>IF(ISBLANK(F251), "", ROUND(SUM(F250:F251),2))</f>
        <v>0</v>
      </c>
    </row>
    <row r="256" spans="1:8" x14ac:dyDescent="0.25">
      <c r="A256" s="12" t="s">
        <v>207</v>
      </c>
      <c r="B256" s="12" t="s">
        <v>208</v>
      </c>
    </row>
    <row r="258" spans="1:8" x14ac:dyDescent="0.25">
      <c r="A258" s="12" t="s">
        <v>27</v>
      </c>
    </row>
    <row r="259" spans="1:8" s="73" customFormat="1" ht="90" x14ac:dyDescent="0.25">
      <c r="A259" s="72" t="s">
        <v>28</v>
      </c>
      <c r="B259" s="72" t="s">
        <v>29</v>
      </c>
      <c r="C259" s="72" t="s">
        <v>30</v>
      </c>
      <c r="D259" s="72" t="s">
        <v>31</v>
      </c>
      <c r="E259" s="72" t="s">
        <v>32</v>
      </c>
      <c r="F259" s="72" t="s">
        <v>33</v>
      </c>
      <c r="G259" s="72" t="s">
        <v>34</v>
      </c>
      <c r="H259" s="72" t="s">
        <v>35</v>
      </c>
    </row>
    <row r="260" spans="1:8" s="68" customFormat="1" x14ac:dyDescent="0.25">
      <c r="A260" s="67" t="s">
        <v>209</v>
      </c>
      <c r="B260" s="67" t="s">
        <v>210</v>
      </c>
      <c r="C260" s="69"/>
      <c r="D260" s="69"/>
      <c r="E260" s="69"/>
      <c r="F260" s="69"/>
      <c r="G260" s="69"/>
      <c r="H260" s="69"/>
    </row>
    <row r="261" spans="1:8" s="68" customFormat="1" ht="38.25" customHeight="1" x14ac:dyDescent="0.25">
      <c r="A261" s="69" t="s">
        <v>211</v>
      </c>
      <c r="B261" s="69" t="s">
        <v>210</v>
      </c>
      <c r="C261" s="69">
        <v>40</v>
      </c>
      <c r="D261" s="69" t="s">
        <v>57</v>
      </c>
      <c r="E261" s="70"/>
      <c r="F261" s="69" t="str">
        <f>IF(ISBLANK(E261),"", PRODUCT(C261,E261))</f>
        <v/>
      </c>
      <c r="G261" s="71"/>
      <c r="H261" s="69"/>
    </row>
    <row r="262" spans="1:8" s="68" customFormat="1" x14ac:dyDescent="0.25">
      <c r="A262" s="69" t="s">
        <v>212</v>
      </c>
      <c r="B262" s="69" t="s">
        <v>213</v>
      </c>
      <c r="C262" s="69"/>
      <c r="D262" s="69"/>
      <c r="E262" s="69"/>
      <c r="F262" s="69"/>
      <c r="G262" s="69"/>
      <c r="H262" s="71"/>
    </row>
    <row r="263" spans="1:8" s="68" customFormat="1" x14ac:dyDescent="0.25">
      <c r="A263" s="69" t="s">
        <v>214</v>
      </c>
      <c r="B263" s="69" t="s">
        <v>193</v>
      </c>
      <c r="C263" s="69"/>
      <c r="D263" s="69"/>
      <c r="E263" s="69"/>
      <c r="F263" s="69"/>
      <c r="G263" s="69"/>
      <c r="H263" s="71"/>
    </row>
    <row r="264" spans="1:8" s="68" customFormat="1" x14ac:dyDescent="0.25">
      <c r="A264" s="69" t="s">
        <v>215</v>
      </c>
      <c r="B264" s="69" t="s">
        <v>121</v>
      </c>
      <c r="C264" s="69"/>
      <c r="D264" s="69"/>
      <c r="E264" s="69"/>
      <c r="F264" s="69"/>
      <c r="G264" s="69"/>
      <c r="H264" s="71"/>
    </row>
    <row r="265" spans="1:8" s="68" customFormat="1" ht="30" x14ac:dyDescent="0.25">
      <c r="A265" s="69" t="s">
        <v>216</v>
      </c>
      <c r="B265" s="69" t="s">
        <v>110</v>
      </c>
      <c r="C265" s="69"/>
      <c r="D265" s="69"/>
      <c r="E265" s="69"/>
      <c r="F265" s="69"/>
      <c r="G265" s="69"/>
      <c r="H265" s="71"/>
    </row>
    <row r="266" spans="1:8" x14ac:dyDescent="0.25">
      <c r="E266" s="15" t="s">
        <v>48</v>
      </c>
      <c r="F266" s="15" t="str">
        <f>IF((COUNT(C261:C265)&lt;&gt;COUNT(F261:F265)),"", ROUND(SUM(F261:F265),2))</f>
        <v/>
      </c>
      <c r="G266" s="14" t="str">
        <f>IF((COUNT(C261:C265)&lt;&gt;COUNT(F261:F265)),"Neužpildytos visų objektų kainos", "")</f>
        <v>Neužpildytos visų objektų kainos</v>
      </c>
    </row>
    <row r="267" spans="1:8" x14ac:dyDescent="0.25">
      <c r="C267" s="74" t="s">
        <v>49</v>
      </c>
      <c r="D267" s="16"/>
      <c r="E267" s="15" t="s">
        <v>50</v>
      </c>
      <c r="F267" s="15" t="str">
        <f>IF(OR(F266="",D267=""),"", ROUND(PRODUCT(D267,F266)/100,2))</f>
        <v/>
      </c>
      <c r="G267" s="14" t="str">
        <f>IF(D267="", "Nurodykite taikomą PVM dydį", "")</f>
        <v>Nurodykite taikomą PVM dydį</v>
      </c>
    </row>
    <row r="268" spans="1:8" x14ac:dyDescent="0.25">
      <c r="E268" s="15" t="s">
        <v>51</v>
      </c>
      <c r="F268" s="15">
        <f>IF(ISBLANK(F267), "", ROUND(SUM(F266:F267),2))</f>
        <v>0</v>
      </c>
    </row>
    <row r="272" spans="1:8" x14ac:dyDescent="0.25">
      <c r="A272" s="12" t="s">
        <v>217</v>
      </c>
      <c r="B272" s="12" t="s">
        <v>218</v>
      </c>
    </row>
    <row r="274" spans="1:8" x14ac:dyDescent="0.25">
      <c r="A274" s="12" t="s">
        <v>27</v>
      </c>
    </row>
    <row r="275" spans="1:8" s="68" customFormat="1" ht="90" x14ac:dyDescent="0.25">
      <c r="A275" s="67" t="s">
        <v>28</v>
      </c>
      <c r="B275" s="67" t="s">
        <v>29</v>
      </c>
      <c r="C275" s="67" t="s">
        <v>30</v>
      </c>
      <c r="D275" s="67" t="s">
        <v>31</v>
      </c>
      <c r="E275" s="67" t="s">
        <v>32</v>
      </c>
      <c r="F275" s="67" t="s">
        <v>33</v>
      </c>
      <c r="G275" s="67" t="s">
        <v>34</v>
      </c>
      <c r="H275" s="67" t="s">
        <v>35</v>
      </c>
    </row>
    <row r="276" spans="1:8" s="68" customFormat="1" x14ac:dyDescent="0.25">
      <c r="A276" s="67" t="s">
        <v>219</v>
      </c>
      <c r="B276" s="67" t="s">
        <v>220</v>
      </c>
      <c r="C276" s="69"/>
      <c r="D276" s="69"/>
      <c r="E276" s="69"/>
      <c r="F276" s="69"/>
      <c r="G276" s="69"/>
      <c r="H276" s="69"/>
    </row>
    <row r="277" spans="1:8" s="68" customFormat="1" ht="33" customHeight="1" x14ac:dyDescent="0.25">
      <c r="A277" s="69" t="s">
        <v>221</v>
      </c>
      <c r="B277" s="69" t="s">
        <v>220</v>
      </c>
      <c r="C277" s="69">
        <v>20000</v>
      </c>
      <c r="D277" s="69" t="s">
        <v>222</v>
      </c>
      <c r="E277" s="70"/>
      <c r="F277" s="69" t="str">
        <f>IF(ISBLANK(E277),"", PRODUCT(C277,E277))</f>
        <v/>
      </c>
      <c r="G277" s="71"/>
      <c r="H277" s="69"/>
    </row>
    <row r="278" spans="1:8" s="68" customFormat="1" x14ac:dyDescent="0.25">
      <c r="A278" s="69" t="s">
        <v>223</v>
      </c>
      <c r="B278" s="69" t="s">
        <v>224</v>
      </c>
      <c r="C278" s="69"/>
      <c r="D278" s="69"/>
      <c r="E278" s="69"/>
      <c r="F278" s="69"/>
      <c r="G278" s="69"/>
      <c r="H278" s="71"/>
    </row>
    <row r="279" spans="1:8" s="68" customFormat="1" x14ac:dyDescent="0.25">
      <c r="A279" s="69" t="s">
        <v>225</v>
      </c>
      <c r="B279" s="69" t="s">
        <v>226</v>
      </c>
      <c r="C279" s="69"/>
      <c r="D279" s="69"/>
      <c r="E279" s="69"/>
      <c r="F279" s="69"/>
      <c r="G279" s="69"/>
      <c r="H279" s="71"/>
    </row>
    <row r="280" spans="1:8" s="68" customFormat="1" ht="30" x14ac:dyDescent="0.25">
      <c r="A280" s="69" t="s">
        <v>227</v>
      </c>
      <c r="B280" s="69" t="s">
        <v>110</v>
      </c>
      <c r="C280" s="69"/>
      <c r="D280" s="69"/>
      <c r="E280" s="69"/>
      <c r="F280" s="69"/>
      <c r="G280" s="69"/>
      <c r="H280" s="71"/>
    </row>
    <row r="281" spans="1:8" x14ac:dyDescent="0.25">
      <c r="E281" s="15" t="s">
        <v>48</v>
      </c>
      <c r="F281" s="15" t="str">
        <f>IF((COUNT(C277:C280)&lt;&gt;COUNT(F277:F280)),"", ROUND(SUM(F277:F280),2))</f>
        <v/>
      </c>
      <c r="G281" s="14" t="str">
        <f>IF((COUNT(C277:C280)&lt;&gt;COUNT(F277:F280)),"Neužpildytos visų objektų kainos", "")</f>
        <v>Neužpildytos visų objektų kainos</v>
      </c>
    </row>
    <row r="282" spans="1:8" x14ac:dyDescent="0.25">
      <c r="C282" s="74" t="s">
        <v>49</v>
      </c>
      <c r="D282" s="16"/>
      <c r="E282" s="15" t="s">
        <v>50</v>
      </c>
      <c r="F282" s="15" t="str">
        <f>IF(OR(F281="",D282=""),"", ROUND(PRODUCT(D282,F281)/100,2))</f>
        <v/>
      </c>
      <c r="G282" s="14" t="str">
        <f>IF(D282="", "Nurodykite taikomą PVM dydį", "")</f>
        <v>Nurodykite taikomą PVM dydį</v>
      </c>
    </row>
    <row r="283" spans="1:8" x14ac:dyDescent="0.25">
      <c r="E283" s="15" t="s">
        <v>51</v>
      </c>
      <c r="F283" s="15">
        <f>IF(ISBLANK(F282), "", ROUND(SUM(F281:F282),2))</f>
        <v>0</v>
      </c>
    </row>
  </sheetData>
  <sheetProtection algorithmName="SHA-512" hashValue="orrYKHpF43q5ljlrdlKoZA9U+KhDM+wykuS4liGYmwPUA5/6ZvSkONTqLi0f5oTTke70yOSbDTbznEKQoIcBng==" saltValue="+NYxY7g30C9E1K+3A1UyyQ==" spinCount="100000" sheet="1"/>
  <mergeCells count="29">
    <mergeCell ref="A30:C30"/>
    <mergeCell ref="D30:F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19685039370078741" right="0.11811023622047245" top="0.15748031496062992" bottom="0.15748031496062992" header="0.31496062992125984" footer="0.31496062992125984"/>
  <pageSetup paperSize="9" scale="90"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5" t="s">
        <v>228</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7"/>
      <c r="B4" s="7"/>
      <c r="C4" s="7"/>
      <c r="D4" s="7"/>
      <c r="E4" s="7"/>
      <c r="F4" s="7"/>
      <c r="G4" s="7"/>
      <c r="H4" s="7"/>
      <c r="I4" s="7"/>
      <c r="J4" s="7"/>
    </row>
    <row r="5" spans="1:11" ht="48" customHeight="1" x14ac:dyDescent="0.25">
      <c r="A5" s="52" t="s">
        <v>229</v>
      </c>
      <c r="B5" s="41"/>
      <c r="C5" s="39" t="s">
        <v>230</v>
      </c>
      <c r="D5" s="40"/>
      <c r="E5" s="41"/>
      <c r="F5" s="39" t="s">
        <v>231</v>
      </c>
      <c r="G5" s="40"/>
      <c r="H5" s="41"/>
      <c r="I5" s="39" t="s">
        <v>232</v>
      </c>
      <c r="J5" s="41"/>
      <c r="K5" s="9" t="s">
        <v>233</v>
      </c>
    </row>
    <row r="6" spans="1:11" ht="48.95" customHeight="1" x14ac:dyDescent="0.25">
      <c r="A6" s="46"/>
      <c r="B6" s="26"/>
      <c r="C6" s="42"/>
      <c r="D6" s="43"/>
      <c r="E6" s="26"/>
      <c r="F6" s="42"/>
      <c r="G6" s="43"/>
      <c r="H6" s="26"/>
      <c r="I6" s="42"/>
      <c r="J6" s="26"/>
      <c r="K6" s="17"/>
    </row>
    <row r="7" spans="1:11" ht="48.95" customHeight="1" x14ac:dyDescent="0.25">
      <c r="A7" s="46"/>
      <c r="B7" s="26"/>
      <c r="C7" s="42"/>
      <c r="D7" s="43"/>
      <c r="E7" s="26"/>
      <c r="F7" s="42"/>
      <c r="G7" s="43"/>
      <c r="H7" s="26"/>
      <c r="I7" s="42"/>
      <c r="J7" s="26"/>
      <c r="K7" s="17"/>
    </row>
    <row r="8" spans="1:11" ht="48.95" customHeight="1" x14ac:dyDescent="0.25">
      <c r="A8" s="46"/>
      <c r="B8" s="26"/>
      <c r="C8" s="42"/>
      <c r="D8" s="43"/>
      <c r="E8" s="26"/>
      <c r="F8" s="42"/>
      <c r="G8" s="43"/>
      <c r="H8" s="26"/>
      <c r="I8" s="42"/>
      <c r="J8" s="26"/>
      <c r="K8" s="17"/>
    </row>
    <row r="9" spans="1:11" ht="48.95" customHeight="1" x14ac:dyDescent="0.25">
      <c r="A9" s="46"/>
      <c r="B9" s="26"/>
      <c r="C9" s="42"/>
      <c r="D9" s="43"/>
      <c r="E9" s="26"/>
      <c r="F9" s="42"/>
      <c r="G9" s="43"/>
      <c r="H9" s="26"/>
      <c r="I9" s="42"/>
      <c r="J9" s="26"/>
      <c r="K9" s="17"/>
    </row>
    <row r="10" spans="1:11" ht="48.95" customHeight="1" x14ac:dyDescent="0.25">
      <c r="A10" s="46"/>
      <c r="B10" s="26"/>
      <c r="C10" s="42"/>
      <c r="D10" s="43"/>
      <c r="E10" s="26"/>
      <c r="F10" s="42"/>
      <c r="G10" s="43"/>
      <c r="H10" s="26"/>
      <c r="I10" s="42"/>
      <c r="J10" s="26"/>
      <c r="K10" s="17"/>
    </row>
    <row r="11" spans="1:11" ht="48.95" customHeight="1" x14ac:dyDescent="0.25">
      <c r="A11" s="46"/>
      <c r="B11" s="26"/>
      <c r="C11" s="42"/>
      <c r="D11" s="43"/>
      <c r="E11" s="26"/>
      <c r="F11" s="42"/>
      <c r="G11" s="43"/>
      <c r="H11" s="26"/>
      <c r="I11" s="42"/>
      <c r="J11" s="26"/>
      <c r="K11" s="17"/>
    </row>
    <row r="12" spans="1:11" ht="48.95" customHeight="1" x14ac:dyDescent="0.25">
      <c r="A12" s="46"/>
      <c r="B12" s="26"/>
      <c r="C12" s="42"/>
      <c r="D12" s="43"/>
      <c r="E12" s="26"/>
      <c r="F12" s="42"/>
      <c r="G12" s="43"/>
      <c r="H12" s="26"/>
      <c r="I12" s="42"/>
      <c r="J12" s="26"/>
      <c r="K12" s="17"/>
    </row>
    <row r="13" spans="1:11" ht="48.95" customHeight="1" x14ac:dyDescent="0.25">
      <c r="A13" s="46"/>
      <c r="B13" s="26"/>
      <c r="C13" s="42"/>
      <c r="D13" s="43"/>
      <c r="E13" s="26"/>
      <c r="F13" s="42"/>
      <c r="G13" s="43"/>
      <c r="H13" s="26"/>
      <c r="I13" s="42"/>
      <c r="J13" s="26"/>
      <c r="K13" s="17"/>
    </row>
    <row r="14" spans="1:11" ht="48.95" customHeight="1" x14ac:dyDescent="0.25">
      <c r="A14" s="46"/>
      <c r="B14" s="26"/>
      <c r="C14" s="42"/>
      <c r="D14" s="43"/>
      <c r="E14" s="26"/>
      <c r="F14" s="42"/>
      <c r="G14" s="43"/>
      <c r="H14" s="26"/>
      <c r="I14" s="42"/>
      <c r="J14" s="26"/>
      <c r="K14" s="17"/>
    </row>
    <row r="15" spans="1:11" ht="48" customHeight="1" thickBot="1" x14ac:dyDescent="0.3">
      <c r="A15" s="37"/>
      <c r="B15" s="38"/>
      <c r="C15" s="54"/>
      <c r="D15" s="59"/>
      <c r="E15" s="38"/>
      <c r="F15" s="54"/>
      <c r="G15" s="59"/>
      <c r="H15" s="38"/>
      <c r="I15" s="54"/>
      <c r="J15" s="38"/>
      <c r="K15" s="18"/>
    </row>
    <row r="16" spans="1:11" ht="18.95" customHeight="1" x14ac:dyDescent="0.25">
      <c r="A16" s="10"/>
      <c r="B16" s="10"/>
      <c r="C16" s="10"/>
      <c r="D16" s="10"/>
      <c r="E16" s="10"/>
      <c r="F16" s="10"/>
      <c r="G16" s="10"/>
      <c r="H16" s="10"/>
      <c r="I16" s="10"/>
      <c r="J16" s="10"/>
      <c r="K16" s="11"/>
    </row>
    <row r="17" spans="1:11" ht="48.95" customHeight="1" x14ac:dyDescent="0.25">
      <c r="A17" s="50" t="s">
        <v>234</v>
      </c>
      <c r="B17" s="27"/>
      <c r="C17" s="27"/>
      <c r="D17" s="27"/>
      <c r="E17" s="27"/>
      <c r="F17" s="27"/>
      <c r="G17" s="27"/>
      <c r="H17" s="27"/>
      <c r="I17" s="27"/>
      <c r="J17" s="27"/>
      <c r="K17" s="27"/>
    </row>
    <row r="18" spans="1:11" ht="15.95" customHeight="1" thickBot="1" x14ac:dyDescent="0.3">
      <c r="A18" s="10"/>
      <c r="B18" s="10"/>
      <c r="C18" s="10"/>
      <c r="D18" s="10"/>
      <c r="E18" s="10"/>
      <c r="F18" s="10"/>
      <c r="G18" s="10"/>
      <c r="H18" s="10"/>
      <c r="I18" s="10"/>
      <c r="J18" s="10"/>
      <c r="K18" s="11"/>
    </row>
    <row r="19" spans="1:11" ht="48.95" customHeight="1" x14ac:dyDescent="0.25">
      <c r="A19" s="52" t="s">
        <v>29</v>
      </c>
      <c r="B19" s="41"/>
      <c r="C19" s="39" t="s">
        <v>230</v>
      </c>
      <c r="D19" s="40"/>
      <c r="E19" s="41"/>
      <c r="F19" s="39" t="s">
        <v>235</v>
      </c>
      <c r="G19" s="40"/>
      <c r="H19" s="41"/>
      <c r="I19" s="60" t="s">
        <v>232</v>
      </c>
      <c r="J19" s="58"/>
      <c r="K19" s="11"/>
    </row>
    <row r="20" spans="1:11" ht="48.95" customHeight="1" x14ac:dyDescent="0.25">
      <c r="A20" s="46"/>
      <c r="B20" s="26"/>
      <c r="C20" s="42"/>
      <c r="D20" s="43"/>
      <c r="E20" s="26"/>
      <c r="F20" s="42"/>
      <c r="G20" s="43"/>
      <c r="H20" s="26"/>
      <c r="I20" s="44"/>
      <c r="J20" s="45"/>
      <c r="K20" s="11"/>
    </row>
    <row r="21" spans="1:11" ht="48.95" customHeight="1" x14ac:dyDescent="0.25">
      <c r="A21" s="46"/>
      <c r="B21" s="26"/>
      <c r="C21" s="42"/>
      <c r="D21" s="43"/>
      <c r="E21" s="26"/>
      <c r="F21" s="42"/>
      <c r="G21" s="43"/>
      <c r="H21" s="26"/>
      <c r="I21" s="44"/>
      <c r="J21" s="45"/>
      <c r="K21" s="11"/>
    </row>
    <row r="22" spans="1:11" ht="48.95" customHeight="1" x14ac:dyDescent="0.25">
      <c r="A22" s="46"/>
      <c r="B22" s="26"/>
      <c r="C22" s="42"/>
      <c r="D22" s="43"/>
      <c r="E22" s="26"/>
      <c r="F22" s="42"/>
      <c r="G22" s="43"/>
      <c r="H22" s="26"/>
      <c r="I22" s="44"/>
      <c r="J22" s="45"/>
      <c r="K22" s="11"/>
    </row>
    <row r="23" spans="1:11" ht="48.95" customHeight="1" x14ac:dyDescent="0.25">
      <c r="A23" s="46"/>
      <c r="B23" s="26"/>
      <c r="C23" s="42"/>
      <c r="D23" s="43"/>
      <c r="E23" s="26"/>
      <c r="F23" s="42"/>
      <c r="G23" s="43"/>
      <c r="H23" s="26"/>
      <c r="I23" s="44"/>
      <c r="J23" s="45"/>
      <c r="K23" s="11"/>
    </row>
    <row r="24" spans="1:11" ht="48.95" customHeight="1" x14ac:dyDescent="0.25">
      <c r="A24" s="46"/>
      <c r="B24" s="26"/>
      <c r="C24" s="42"/>
      <c r="D24" s="43"/>
      <c r="E24" s="26"/>
      <c r="F24" s="42"/>
      <c r="G24" s="43"/>
      <c r="H24" s="26"/>
      <c r="I24" s="44"/>
      <c r="J24" s="45"/>
      <c r="K24" s="11"/>
    </row>
    <row r="25" spans="1:11" ht="48.95" customHeight="1" x14ac:dyDescent="0.25">
      <c r="A25" s="46"/>
      <c r="B25" s="26"/>
      <c r="C25" s="42"/>
      <c r="D25" s="43"/>
      <c r="E25" s="26"/>
      <c r="F25" s="42"/>
      <c r="G25" s="43"/>
      <c r="H25" s="26"/>
      <c r="I25" s="44"/>
      <c r="J25" s="45"/>
      <c r="K25" s="11"/>
    </row>
    <row r="26" spans="1:11" ht="48.95" customHeight="1" x14ac:dyDescent="0.25">
      <c r="A26" s="46"/>
      <c r="B26" s="26"/>
      <c r="C26" s="42"/>
      <c r="D26" s="43"/>
      <c r="E26" s="26"/>
      <c r="F26" s="42"/>
      <c r="G26" s="43"/>
      <c r="H26" s="26"/>
      <c r="I26" s="44"/>
      <c r="J26" s="45"/>
      <c r="K26" s="11"/>
    </row>
    <row r="27" spans="1:11" ht="48.95" customHeight="1" x14ac:dyDescent="0.25">
      <c r="A27" s="46"/>
      <c r="B27" s="26"/>
      <c r="C27" s="42"/>
      <c r="D27" s="43"/>
      <c r="E27" s="26"/>
      <c r="F27" s="42"/>
      <c r="G27" s="43"/>
      <c r="H27" s="26"/>
      <c r="I27" s="44"/>
      <c r="J27" s="45"/>
      <c r="K27" s="11"/>
    </row>
    <row r="28" spans="1:11" ht="48.95" customHeight="1" x14ac:dyDescent="0.25">
      <c r="A28" s="46"/>
      <c r="B28" s="26"/>
      <c r="C28" s="42"/>
      <c r="D28" s="43"/>
      <c r="E28" s="26"/>
      <c r="F28" s="42"/>
      <c r="G28" s="43"/>
      <c r="H28" s="26"/>
      <c r="I28" s="44"/>
      <c r="J28" s="45"/>
      <c r="K28" s="11"/>
    </row>
    <row r="29" spans="1:11" ht="48.95" customHeight="1" x14ac:dyDescent="0.25">
      <c r="A29" s="46"/>
      <c r="B29" s="26"/>
      <c r="C29" s="42"/>
      <c r="D29" s="43"/>
      <c r="E29" s="26"/>
      <c r="F29" s="42"/>
      <c r="G29" s="43"/>
      <c r="H29" s="26"/>
      <c r="I29" s="44"/>
      <c r="J29" s="45"/>
      <c r="K29" s="11"/>
    </row>
    <row r="31" spans="1:11" ht="33" customHeight="1" x14ac:dyDescent="0.25">
      <c r="A31" s="55"/>
      <c r="B31" s="27"/>
      <c r="C31" s="27"/>
      <c r="D31" s="27"/>
      <c r="E31" s="27"/>
      <c r="F31" s="27"/>
      <c r="G31" s="27"/>
      <c r="H31" s="27"/>
      <c r="I31" s="27"/>
      <c r="J31" s="27"/>
    </row>
    <row r="33" spans="1:10" ht="15.95" customHeight="1" x14ac:dyDescent="0.25">
      <c r="A33" s="64" t="s">
        <v>236</v>
      </c>
      <c r="B33" s="27"/>
      <c r="C33" s="27"/>
      <c r="D33" s="27"/>
      <c r="E33" s="27"/>
      <c r="F33" s="27"/>
      <c r="G33" s="27"/>
      <c r="H33" s="27"/>
      <c r="I33" s="27"/>
      <c r="J33" s="27"/>
    </row>
    <row r="34" spans="1:10" ht="15.95" customHeight="1" thickBot="1" x14ac:dyDescent="0.3"/>
    <row r="35" spans="1:10" ht="15.95" customHeight="1" x14ac:dyDescent="0.25">
      <c r="A35" s="8" t="s">
        <v>28</v>
      </c>
      <c r="B35" s="56" t="s">
        <v>237</v>
      </c>
      <c r="C35" s="40"/>
      <c r="D35" s="40"/>
      <c r="E35" s="40"/>
      <c r="F35" s="40"/>
      <c r="G35" s="41"/>
      <c r="H35" s="57" t="s">
        <v>238</v>
      </c>
      <c r="I35" s="40"/>
      <c r="J35" s="58"/>
    </row>
    <row r="36" spans="1:10" ht="48" customHeight="1" x14ac:dyDescent="0.25">
      <c r="A36" s="19" t="s">
        <v>239</v>
      </c>
      <c r="B36" s="48" t="s">
        <v>240</v>
      </c>
      <c r="C36" s="43"/>
      <c r="D36" s="43"/>
      <c r="E36" s="43"/>
      <c r="F36" s="43"/>
      <c r="G36" s="26"/>
      <c r="H36" s="51"/>
      <c r="I36" s="43"/>
      <c r="J36" s="45"/>
    </row>
    <row r="37" spans="1:10" ht="48" customHeight="1" x14ac:dyDescent="0.25">
      <c r="A37" s="19" t="s">
        <v>241</v>
      </c>
      <c r="B37" s="48" t="s">
        <v>242</v>
      </c>
      <c r="C37" s="43"/>
      <c r="D37" s="43"/>
      <c r="E37" s="43"/>
      <c r="F37" s="43"/>
      <c r="G37" s="26"/>
      <c r="H37" s="51"/>
      <c r="I37" s="43"/>
      <c r="J37" s="45"/>
    </row>
    <row r="38" spans="1:10" ht="48" customHeight="1" x14ac:dyDescent="0.25">
      <c r="A38" s="19" t="s">
        <v>243</v>
      </c>
      <c r="B38" s="48" t="s">
        <v>244</v>
      </c>
      <c r="C38" s="43"/>
      <c r="D38" s="43"/>
      <c r="E38" s="43"/>
      <c r="F38" s="43"/>
      <c r="G38" s="26"/>
      <c r="H38" s="51"/>
      <c r="I38" s="43"/>
      <c r="J38" s="45"/>
    </row>
    <row r="39" spans="1:10" ht="48" customHeight="1" x14ac:dyDescent="0.25">
      <c r="A39" s="20"/>
      <c r="B39" s="49"/>
      <c r="C39" s="43"/>
      <c r="D39" s="43"/>
      <c r="E39" s="43"/>
      <c r="F39" s="43"/>
      <c r="G39" s="26"/>
      <c r="H39" s="51"/>
      <c r="I39" s="43"/>
      <c r="J39" s="45"/>
    </row>
    <row r="40" spans="1:10" ht="48" customHeight="1" x14ac:dyDescent="0.25">
      <c r="A40" s="20"/>
      <c r="B40" s="49"/>
      <c r="C40" s="43"/>
      <c r="D40" s="43"/>
      <c r="E40" s="43"/>
      <c r="F40" s="43"/>
      <c r="G40" s="26"/>
      <c r="H40" s="51"/>
      <c r="I40" s="43"/>
      <c r="J40" s="45"/>
    </row>
    <row r="41" spans="1:10" ht="48" customHeight="1" x14ac:dyDescent="0.25">
      <c r="A41" s="20"/>
      <c r="B41" s="49"/>
      <c r="C41" s="43"/>
      <c r="D41" s="43"/>
      <c r="E41" s="43"/>
      <c r="F41" s="43"/>
      <c r="G41" s="26"/>
      <c r="H41" s="51"/>
      <c r="I41" s="43"/>
      <c r="J41" s="45"/>
    </row>
    <row r="42" spans="1:10" ht="48" customHeight="1" x14ac:dyDescent="0.25">
      <c r="A42" s="20"/>
      <c r="B42" s="49"/>
      <c r="C42" s="43"/>
      <c r="D42" s="43"/>
      <c r="E42" s="43"/>
      <c r="F42" s="43"/>
      <c r="G42" s="26"/>
      <c r="H42" s="51"/>
      <c r="I42" s="43"/>
      <c r="J42" s="45"/>
    </row>
    <row r="43" spans="1:10" ht="48" customHeight="1" x14ac:dyDescent="0.25">
      <c r="A43" s="20"/>
      <c r="B43" s="49"/>
      <c r="C43" s="43"/>
      <c r="D43" s="43"/>
      <c r="E43" s="43"/>
      <c r="F43" s="43"/>
      <c r="G43" s="26"/>
      <c r="H43" s="51"/>
      <c r="I43" s="43"/>
      <c r="J43" s="45"/>
    </row>
    <row r="44" spans="1:10" ht="48" customHeight="1" x14ac:dyDescent="0.25">
      <c r="A44" s="20"/>
      <c r="B44" s="49"/>
      <c r="C44" s="43"/>
      <c r="D44" s="43"/>
      <c r="E44" s="43"/>
      <c r="F44" s="43"/>
      <c r="G44" s="26"/>
      <c r="H44" s="51"/>
      <c r="I44" s="43"/>
      <c r="J44" s="45"/>
    </row>
    <row r="45" spans="1:10" ht="48" customHeight="1" x14ac:dyDescent="0.25">
      <c r="A45" s="20"/>
      <c r="B45" s="49"/>
      <c r="C45" s="43"/>
      <c r="D45" s="43"/>
      <c r="E45" s="43"/>
      <c r="F45" s="43"/>
      <c r="G45" s="26"/>
      <c r="H45" s="51"/>
      <c r="I45" s="43"/>
      <c r="J45" s="45"/>
    </row>
    <row r="46" spans="1:10" ht="48.95" customHeight="1" thickBot="1" x14ac:dyDescent="0.3">
      <c r="A46" s="21"/>
      <c r="B46" s="66"/>
      <c r="C46" s="59"/>
      <c r="D46" s="59"/>
      <c r="E46" s="59"/>
      <c r="F46" s="59"/>
      <c r="G46" s="38"/>
      <c r="H46" s="61"/>
      <c r="I46" s="62"/>
      <c r="J46" s="63"/>
    </row>
    <row r="48" spans="1:10" ht="102" customHeight="1" x14ac:dyDescent="0.25">
      <c r="A48" s="55" t="s">
        <v>245</v>
      </c>
      <c r="B48" s="27"/>
      <c r="C48" s="27"/>
      <c r="D48" s="27"/>
      <c r="E48" s="27"/>
      <c r="F48" s="27"/>
      <c r="G48" s="27"/>
      <c r="H48" s="27"/>
      <c r="I48" s="27"/>
      <c r="J48" s="27"/>
    </row>
    <row r="51" spans="1:10" x14ac:dyDescent="0.25">
      <c r="A51" s="47" t="s">
        <v>246</v>
      </c>
      <c r="B51" s="27"/>
      <c r="C51" s="27"/>
      <c r="D51" s="27"/>
      <c r="E51" s="53"/>
      <c r="F51" s="27"/>
      <c r="G51" s="27"/>
      <c r="H51" s="27"/>
      <c r="I51" s="27"/>
      <c r="J51" s="27"/>
    </row>
    <row r="53" spans="1:10" x14ac:dyDescent="0.25">
      <c r="A53" s="47" t="s">
        <v>247</v>
      </c>
      <c r="B53" s="27"/>
      <c r="C53" s="27"/>
      <c r="D53" s="27"/>
      <c r="E53" s="53"/>
      <c r="F53" s="27"/>
      <c r="G53" s="27"/>
      <c r="H53" s="27"/>
      <c r="I53" s="27"/>
      <c r="J53" s="27"/>
    </row>
    <row r="100" spans="1:1" ht="15.75" x14ac:dyDescent="0.25">
      <c r="A100" t="s">
        <v>248</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19685039370078741" right="0.19685039370078741" top="0.19685039370078741" bottom="0.15748031496062992" header="0.31496062992125984" footer="0.31496062992125984"/>
  <pageSetup paperSize="9" scale="75"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Diana Kuzmarskienė</cp:lastModifiedBy>
  <cp:lastPrinted>2026-08-04T11:26:49Z</cp:lastPrinted>
  <dcterms:created xsi:type="dcterms:W3CDTF">2023-04-04T12:16:45Z</dcterms:created>
  <dcterms:modified xsi:type="dcterms:W3CDTF">2026-08-04T11:35:17Z</dcterms:modified>
</cp:coreProperties>
</file>