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kairaitiene\Desktop\Vaistų pirkimas_2026\Vaistai (1-asis pirkimas)\1.2_protokolo_priedas_Pirkimo dokumentai_skelbiami CVP IS\"/>
    </mc:Choice>
  </mc:AlternateContent>
  <xr:revisionPtr revIDLastSave="0" documentId="8_{06C66A4F-A23B-41B1-A4A3-6730CCF4C6FC}" xr6:coauthVersionLast="47" xr6:coauthVersionMax="47" xr10:uidLastSave="{00000000-0000-0000-0000-000000000000}"/>
  <bookViews>
    <workbookView xWindow="-108" yWindow="-108" windowWidth="23256" windowHeight="12456"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27" i="1" l="1"/>
  <c r="G1621" i="1"/>
  <c r="H1626" i="1" s="1"/>
  <c r="H1611" i="1"/>
  <c r="G1605" i="1"/>
  <c r="G1610" i="1" s="1"/>
  <c r="G1611" i="1" s="1"/>
  <c r="G1612" i="1" s="1"/>
  <c r="H1595" i="1"/>
  <c r="G1589" i="1"/>
  <c r="H1594" i="1" s="1"/>
  <c r="H1579" i="1"/>
  <c r="G1573" i="1"/>
  <c r="H1578" i="1" s="1"/>
  <c r="H1563" i="1"/>
  <c r="G1562" i="1"/>
  <c r="G1563" i="1" s="1"/>
  <c r="G1564" i="1" s="1"/>
  <c r="G1557" i="1"/>
  <c r="H1562" i="1" s="1"/>
  <c r="H1547" i="1"/>
  <c r="H1546" i="1"/>
  <c r="G1541" i="1"/>
  <c r="G1546" i="1" s="1"/>
  <c r="G1547" i="1" s="1"/>
  <c r="G1548" i="1" s="1"/>
  <c r="H1531" i="1"/>
  <c r="H1530" i="1"/>
  <c r="G1525" i="1"/>
  <c r="G1530" i="1" s="1"/>
  <c r="G1531" i="1" s="1"/>
  <c r="G1532" i="1" s="1"/>
  <c r="H1515" i="1"/>
  <c r="G1509" i="1"/>
  <c r="H1514" i="1" s="1"/>
  <c r="H1499" i="1"/>
  <c r="G1493" i="1"/>
  <c r="H1498" i="1" s="1"/>
  <c r="H1483" i="1"/>
  <c r="H1482" i="1"/>
  <c r="G1477" i="1"/>
  <c r="G1482" i="1" s="1"/>
  <c r="G1483" i="1" s="1"/>
  <c r="G1484" i="1" s="1"/>
  <c r="H1467" i="1"/>
  <c r="G1461" i="1"/>
  <c r="H1466" i="1" s="1"/>
  <c r="H1451" i="1"/>
  <c r="G1445" i="1"/>
  <c r="G1450" i="1" s="1"/>
  <c r="G1451" i="1" s="1"/>
  <c r="G1452" i="1" s="1"/>
  <c r="H1435" i="1"/>
  <c r="G1429" i="1"/>
  <c r="H1434" i="1" s="1"/>
  <c r="H1419" i="1"/>
  <c r="G1413" i="1"/>
  <c r="G1418" i="1" s="1"/>
  <c r="G1419" i="1" s="1"/>
  <c r="G1420" i="1" s="1"/>
  <c r="H1403" i="1"/>
  <c r="H1402" i="1"/>
  <c r="G1397" i="1"/>
  <c r="G1402" i="1" s="1"/>
  <c r="G1403" i="1" s="1"/>
  <c r="G1404" i="1" s="1"/>
  <c r="H1387" i="1"/>
  <c r="G1381" i="1"/>
  <c r="H1386" i="1" s="1"/>
  <c r="H1371" i="1"/>
  <c r="G1365" i="1"/>
  <c r="H1370" i="1" s="1"/>
  <c r="H1355" i="1"/>
  <c r="G1349" i="1"/>
  <c r="G1354" i="1" s="1"/>
  <c r="G1355" i="1" s="1"/>
  <c r="G1356" i="1" s="1"/>
  <c r="H1339" i="1"/>
  <c r="G1333" i="1"/>
  <c r="H1338" i="1" s="1"/>
  <c r="H1323" i="1"/>
  <c r="H1322" i="1"/>
  <c r="G1322" i="1"/>
  <c r="G1323" i="1" s="1"/>
  <c r="G1324" i="1" s="1"/>
  <c r="G1317" i="1"/>
  <c r="H1307" i="1"/>
  <c r="G1301" i="1"/>
  <c r="H1306" i="1" s="1"/>
  <c r="H1291" i="1"/>
  <c r="G1285" i="1"/>
  <c r="G1290" i="1" s="1"/>
  <c r="G1291" i="1" s="1"/>
  <c r="G1292" i="1" s="1"/>
  <c r="H1275" i="1"/>
  <c r="G1269" i="1"/>
  <c r="G1274" i="1" s="1"/>
  <c r="G1275" i="1" s="1"/>
  <c r="G1276" i="1" s="1"/>
  <c r="H1259" i="1"/>
  <c r="G1253" i="1"/>
  <c r="H1258" i="1" s="1"/>
  <c r="H1243" i="1"/>
  <c r="G1237" i="1"/>
  <c r="H1242" i="1" s="1"/>
  <c r="H1227" i="1"/>
  <c r="G1221" i="1"/>
  <c r="G1226" i="1" s="1"/>
  <c r="G1227" i="1" s="1"/>
  <c r="G1228" i="1" s="1"/>
  <c r="H1211" i="1"/>
  <c r="G1205" i="1"/>
  <c r="H1210" i="1" s="1"/>
  <c r="H1195" i="1"/>
  <c r="G1189" i="1"/>
  <c r="H1194" i="1" s="1"/>
  <c r="H1179" i="1"/>
  <c r="G1178" i="1"/>
  <c r="G1179" i="1" s="1"/>
  <c r="G1180" i="1" s="1"/>
  <c r="G1173" i="1"/>
  <c r="H1178" i="1" s="1"/>
  <c r="H1163" i="1"/>
  <c r="G1157" i="1"/>
  <c r="G1162" i="1" s="1"/>
  <c r="G1163" i="1" s="1"/>
  <c r="G1164" i="1" s="1"/>
  <c r="H1147" i="1"/>
  <c r="H1146" i="1"/>
  <c r="G1141" i="1"/>
  <c r="G1146" i="1" s="1"/>
  <c r="G1147" i="1" s="1"/>
  <c r="G1148" i="1" s="1"/>
  <c r="H1131" i="1"/>
  <c r="H1130" i="1"/>
  <c r="G1125" i="1"/>
  <c r="G1130" i="1" s="1"/>
  <c r="G1131" i="1" s="1"/>
  <c r="G1132" i="1" s="1"/>
  <c r="H1115" i="1"/>
  <c r="G1114" i="1"/>
  <c r="G1115" i="1" s="1"/>
  <c r="G1116" i="1" s="1"/>
  <c r="G1109" i="1"/>
  <c r="H1114" i="1" s="1"/>
  <c r="H1099" i="1"/>
  <c r="G1093" i="1"/>
  <c r="G1098" i="1" s="1"/>
  <c r="G1099" i="1" s="1"/>
  <c r="G1100" i="1" s="1"/>
  <c r="H1083" i="1"/>
  <c r="G1077" i="1"/>
  <c r="H1082" i="1" s="1"/>
  <c r="H1067" i="1"/>
  <c r="H1066" i="1"/>
  <c r="G1066" i="1"/>
  <c r="G1067" i="1" s="1"/>
  <c r="G1068" i="1" s="1"/>
  <c r="G1061" i="1"/>
  <c r="H1051" i="1"/>
  <c r="G1045" i="1"/>
  <c r="H1050" i="1" s="1"/>
  <c r="H1035" i="1"/>
  <c r="G1029" i="1"/>
  <c r="G1034" i="1" s="1"/>
  <c r="G1035" i="1" s="1"/>
  <c r="G1036" i="1" s="1"/>
  <c r="H1019" i="1"/>
  <c r="G1013" i="1"/>
  <c r="G1018" i="1" s="1"/>
  <c r="G1019" i="1" s="1"/>
  <c r="G1020" i="1" s="1"/>
  <c r="H1003" i="1"/>
  <c r="G997" i="1"/>
  <c r="H1002" i="1" s="1"/>
  <c r="H987" i="1"/>
  <c r="G981" i="1"/>
  <c r="H986" i="1" s="1"/>
  <c r="H971" i="1"/>
  <c r="G965" i="1"/>
  <c r="G970" i="1" s="1"/>
  <c r="G971" i="1" s="1"/>
  <c r="G972" i="1" s="1"/>
  <c r="H955" i="1"/>
  <c r="G949" i="1"/>
  <c r="H954" i="1" s="1"/>
  <c r="H939" i="1"/>
  <c r="H938" i="1"/>
  <c r="G938" i="1"/>
  <c r="G939" i="1" s="1"/>
  <c r="G940" i="1" s="1"/>
  <c r="G933" i="1"/>
  <c r="H923" i="1"/>
  <c r="G917" i="1"/>
  <c r="H922" i="1" s="1"/>
  <c r="H907" i="1"/>
  <c r="G901" i="1"/>
  <c r="G906" i="1" s="1"/>
  <c r="G907" i="1" s="1"/>
  <c r="G908" i="1" s="1"/>
  <c r="H891" i="1"/>
  <c r="H890" i="1"/>
  <c r="G885" i="1"/>
  <c r="G890" i="1" s="1"/>
  <c r="G891" i="1" s="1"/>
  <c r="G892" i="1" s="1"/>
  <c r="H875" i="1"/>
  <c r="G869" i="1"/>
  <c r="H874" i="1" s="1"/>
  <c r="H859" i="1"/>
  <c r="G853" i="1"/>
  <c r="H858" i="1" s="1"/>
  <c r="H843" i="1"/>
  <c r="G843" i="1"/>
  <c r="G844" i="1" s="1"/>
  <c r="G837" i="1"/>
  <c r="G842" i="1" s="1"/>
  <c r="H827" i="1"/>
  <c r="G821" i="1"/>
  <c r="H826" i="1" s="1"/>
  <c r="H811" i="1"/>
  <c r="G805" i="1"/>
  <c r="H810" i="1" s="1"/>
  <c r="H795" i="1"/>
  <c r="G789" i="1"/>
  <c r="G794" i="1" s="1"/>
  <c r="G795" i="1" s="1"/>
  <c r="G796" i="1" s="1"/>
  <c r="H779" i="1"/>
  <c r="G779" i="1"/>
  <c r="G780" i="1" s="1"/>
  <c r="H778" i="1"/>
  <c r="G773" i="1"/>
  <c r="G778" i="1" s="1"/>
  <c r="H763" i="1"/>
  <c r="G757" i="1"/>
  <c r="H762" i="1" s="1"/>
  <c r="H747" i="1"/>
  <c r="H746" i="1"/>
  <c r="G741" i="1"/>
  <c r="G746" i="1" s="1"/>
  <c r="G747" i="1" s="1"/>
  <c r="G748" i="1" s="1"/>
  <c r="H731" i="1"/>
  <c r="G725" i="1"/>
  <c r="G730" i="1" s="1"/>
  <c r="G731" i="1" s="1"/>
  <c r="G732" i="1" s="1"/>
  <c r="H715" i="1"/>
  <c r="G709" i="1"/>
  <c r="G714" i="1" s="1"/>
  <c r="G715" i="1" s="1"/>
  <c r="G716" i="1" s="1"/>
  <c r="H699" i="1"/>
  <c r="H698" i="1"/>
  <c r="G693" i="1"/>
  <c r="G698" i="1" s="1"/>
  <c r="G699" i="1" s="1"/>
  <c r="G700" i="1" s="1"/>
  <c r="H683" i="1"/>
  <c r="G677" i="1"/>
  <c r="H682" i="1" s="1"/>
  <c r="H667" i="1"/>
  <c r="G661" i="1"/>
  <c r="G666" i="1" s="1"/>
  <c r="G667" i="1" s="1"/>
  <c r="G668" i="1" s="1"/>
  <c r="H651" i="1"/>
  <c r="G645" i="1"/>
  <c r="G650" i="1" s="1"/>
  <c r="G651" i="1" s="1"/>
  <c r="G652" i="1" s="1"/>
  <c r="H635" i="1"/>
  <c r="G629" i="1"/>
  <c r="G634" i="1" s="1"/>
  <c r="G635" i="1" s="1"/>
  <c r="G636" i="1" s="1"/>
  <c r="H619" i="1"/>
  <c r="G613" i="1"/>
  <c r="G618" i="1" s="1"/>
  <c r="G619" i="1" s="1"/>
  <c r="G620" i="1" s="1"/>
  <c r="H603" i="1"/>
  <c r="G597" i="1"/>
  <c r="H602" i="1" s="1"/>
  <c r="H587" i="1"/>
  <c r="G581" i="1"/>
  <c r="G586" i="1" s="1"/>
  <c r="G587" i="1" s="1"/>
  <c r="G588" i="1" s="1"/>
  <c r="H571" i="1"/>
  <c r="G565" i="1"/>
  <c r="G570" i="1" s="1"/>
  <c r="G571" i="1" s="1"/>
  <c r="G572" i="1" s="1"/>
  <c r="H555" i="1"/>
  <c r="G549" i="1"/>
  <c r="H554" i="1" s="1"/>
  <c r="H539" i="1"/>
  <c r="G533" i="1"/>
  <c r="H538" i="1" s="1"/>
  <c r="H523" i="1"/>
  <c r="G517" i="1"/>
  <c r="G522" i="1" s="1"/>
  <c r="G523" i="1" s="1"/>
  <c r="G524" i="1" s="1"/>
  <c r="H507" i="1"/>
  <c r="G501" i="1"/>
  <c r="H506" i="1" s="1"/>
  <c r="H491" i="1"/>
  <c r="G485" i="1"/>
  <c r="H490" i="1" s="1"/>
  <c r="H475" i="1"/>
  <c r="G469" i="1"/>
  <c r="H474" i="1" s="1"/>
  <c r="H459" i="1"/>
  <c r="G453" i="1"/>
  <c r="G458" i="1" s="1"/>
  <c r="G459" i="1" s="1"/>
  <c r="G460" i="1" s="1"/>
  <c r="H443" i="1"/>
  <c r="G437" i="1"/>
  <c r="H442" i="1" s="1"/>
  <c r="H427" i="1"/>
  <c r="G421" i="1"/>
  <c r="H426" i="1" s="1"/>
  <c r="H411" i="1"/>
  <c r="G405" i="1"/>
  <c r="H410" i="1" s="1"/>
  <c r="H395" i="1"/>
  <c r="G389" i="1"/>
  <c r="G394" i="1" s="1"/>
  <c r="G395" i="1" s="1"/>
  <c r="G396" i="1" s="1"/>
  <c r="H379" i="1"/>
  <c r="G373" i="1"/>
  <c r="G378" i="1" s="1"/>
  <c r="G379" i="1" s="1"/>
  <c r="G380" i="1" s="1"/>
  <c r="H363" i="1"/>
  <c r="G357" i="1"/>
  <c r="H362" i="1" s="1"/>
  <c r="H347" i="1"/>
  <c r="G341" i="1"/>
  <c r="H346" i="1" s="1"/>
  <c r="H331" i="1"/>
  <c r="G325" i="1"/>
  <c r="G330" i="1" s="1"/>
  <c r="G331" i="1" s="1"/>
  <c r="G332" i="1" s="1"/>
  <c r="H315" i="1"/>
  <c r="G309" i="1"/>
  <c r="H314" i="1" s="1"/>
  <c r="H299" i="1"/>
  <c r="G293" i="1"/>
  <c r="H298" i="1" s="1"/>
  <c r="H283" i="1"/>
  <c r="H282" i="1"/>
  <c r="G277" i="1"/>
  <c r="G282" i="1" s="1"/>
  <c r="G283" i="1" s="1"/>
  <c r="G284" i="1" s="1"/>
  <c r="H267" i="1"/>
  <c r="G261" i="1"/>
  <c r="G266" i="1" s="1"/>
  <c r="G267" i="1" s="1"/>
  <c r="G268" i="1" s="1"/>
  <c r="H251" i="1"/>
  <c r="G245" i="1"/>
  <c r="H250" i="1" s="1"/>
  <c r="H235" i="1"/>
  <c r="G229" i="1"/>
  <c r="G234" i="1" s="1"/>
  <c r="G235" i="1" s="1"/>
  <c r="G236" i="1" s="1"/>
  <c r="H219" i="1"/>
  <c r="G213" i="1"/>
  <c r="H218" i="1" s="1"/>
  <c r="H203" i="1"/>
  <c r="G197" i="1"/>
  <c r="G202" i="1" s="1"/>
  <c r="G203" i="1" s="1"/>
  <c r="G204" i="1" s="1"/>
  <c r="H187" i="1"/>
  <c r="G181" i="1"/>
  <c r="G186" i="1" s="1"/>
  <c r="G187" i="1" s="1"/>
  <c r="G188" i="1" s="1"/>
  <c r="H171" i="1"/>
  <c r="G165" i="1"/>
  <c r="H170" i="1" s="1"/>
  <c r="H155" i="1"/>
  <c r="G149" i="1"/>
  <c r="G154" i="1" s="1"/>
  <c r="G155" i="1" s="1"/>
  <c r="G156" i="1" s="1"/>
  <c r="H139" i="1"/>
  <c r="G133" i="1"/>
  <c r="G138" i="1" s="1"/>
  <c r="G139" i="1" s="1"/>
  <c r="G140" i="1" s="1"/>
  <c r="H123" i="1"/>
  <c r="G117" i="1"/>
  <c r="H122" i="1" s="1"/>
  <c r="H107" i="1"/>
  <c r="H106" i="1"/>
  <c r="G101" i="1"/>
  <c r="G106" i="1" s="1"/>
  <c r="G107" i="1" s="1"/>
  <c r="G108" i="1" s="1"/>
  <c r="H91" i="1"/>
  <c r="G85" i="1"/>
  <c r="H90" i="1" s="1"/>
  <c r="H75" i="1"/>
  <c r="G69" i="1"/>
  <c r="G74" i="1" s="1"/>
  <c r="G75" i="1" s="1"/>
  <c r="G76" i="1" s="1"/>
  <c r="H59" i="1"/>
  <c r="H58" i="1"/>
  <c r="G53" i="1"/>
  <c r="G58" i="1" s="1"/>
  <c r="G59" i="1" s="1"/>
  <c r="G60" i="1" s="1"/>
  <c r="H43" i="1"/>
  <c r="G37" i="1"/>
  <c r="H42" i="1" s="1"/>
  <c r="G21" i="1"/>
  <c r="G42" i="1" l="1"/>
  <c r="G43" i="1" s="1"/>
  <c r="G44" i="1" s="1"/>
  <c r="H618" i="1"/>
  <c r="G1210" i="1"/>
  <c r="G1211" i="1" s="1"/>
  <c r="G1212" i="1" s="1"/>
  <c r="H1290" i="1"/>
  <c r="G1434" i="1"/>
  <c r="G1435" i="1" s="1"/>
  <c r="G1436" i="1" s="1"/>
  <c r="G1578" i="1"/>
  <c r="G1579" i="1" s="1"/>
  <c r="G1580" i="1" s="1"/>
  <c r="G474" i="1"/>
  <c r="G475" i="1" s="1"/>
  <c r="G476" i="1" s="1"/>
  <c r="H1034" i="1"/>
  <c r="G1306" i="1"/>
  <c r="G1307" i="1" s="1"/>
  <c r="G1308" i="1" s="1"/>
  <c r="H1450" i="1"/>
  <c r="G218" i="1"/>
  <c r="G219" i="1" s="1"/>
  <c r="G220" i="1" s="1"/>
  <c r="H730" i="1"/>
  <c r="G954" i="1"/>
  <c r="G955" i="1" s="1"/>
  <c r="G956" i="1" s="1"/>
  <c r="H1098" i="1"/>
  <c r="H154" i="1"/>
  <c r="G90" i="1"/>
  <c r="G91" i="1" s="1"/>
  <c r="G92" i="1" s="1"/>
  <c r="H1610" i="1"/>
  <c r="G170" i="1"/>
  <c r="G171" i="1" s="1"/>
  <c r="G172" i="1" s="1"/>
  <c r="H1274" i="1"/>
  <c r="G506" i="1"/>
  <c r="G507" i="1" s="1"/>
  <c r="G508" i="1" s="1"/>
  <c r="H634" i="1"/>
  <c r="H794" i="1"/>
  <c r="H570" i="1"/>
  <c r="H650" i="1"/>
  <c r="H1162" i="1"/>
  <c r="G1194" i="1"/>
  <c r="G1195" i="1" s="1"/>
  <c r="G1196" i="1" s="1"/>
  <c r="H1226" i="1"/>
  <c r="G122" i="1"/>
  <c r="G123" i="1" s="1"/>
  <c r="G124" i="1" s="1"/>
  <c r="H522" i="1"/>
  <c r="G602" i="1"/>
  <c r="G603" i="1" s="1"/>
  <c r="G604" i="1" s="1"/>
  <c r="H186" i="1"/>
  <c r="H266" i="1"/>
  <c r="H1418" i="1"/>
  <c r="H666" i="1"/>
  <c r="G1002" i="1"/>
  <c r="G1003" i="1" s="1"/>
  <c r="G1004" i="1" s="1"/>
  <c r="G1242" i="1"/>
  <c r="G1243" i="1" s="1"/>
  <c r="G1244" i="1" s="1"/>
  <c r="G1386" i="1"/>
  <c r="G1387" i="1" s="1"/>
  <c r="G1388" i="1" s="1"/>
  <c r="G1498" i="1"/>
  <c r="G1499" i="1" s="1"/>
  <c r="G1500" i="1" s="1"/>
  <c r="H234" i="1"/>
  <c r="H378" i="1"/>
  <c r="G426" i="1"/>
  <c r="G427" i="1" s="1"/>
  <c r="G428" i="1" s="1"/>
  <c r="G554" i="1"/>
  <c r="G555" i="1" s="1"/>
  <c r="G556" i="1" s="1"/>
  <c r="H1354" i="1"/>
  <c r="G682" i="1"/>
  <c r="G683" i="1" s="1"/>
  <c r="G684" i="1" s="1"/>
  <c r="H138" i="1"/>
  <c r="G986" i="1"/>
  <c r="G987" i="1" s="1"/>
  <c r="G988" i="1" s="1"/>
  <c r="H1018" i="1"/>
  <c r="G1050" i="1"/>
  <c r="G1051" i="1" s="1"/>
  <c r="G1052" i="1" s="1"/>
  <c r="G1082" i="1"/>
  <c r="G1083" i="1" s="1"/>
  <c r="G1084" i="1" s="1"/>
  <c r="G1258" i="1"/>
  <c r="G1259" i="1" s="1"/>
  <c r="G1260" i="1" s="1"/>
  <c r="G1370" i="1"/>
  <c r="G1371" i="1" s="1"/>
  <c r="G1372" i="1" s="1"/>
  <c r="G1514" i="1"/>
  <c r="G1515" i="1" s="1"/>
  <c r="G1516" i="1" s="1"/>
  <c r="H330" i="1"/>
  <c r="H842" i="1"/>
  <c r="G314" i="1"/>
  <c r="G315" i="1" s="1"/>
  <c r="G316" i="1" s="1"/>
  <c r="G362" i="1"/>
  <c r="G363" i="1" s="1"/>
  <c r="G364" i="1" s="1"/>
  <c r="G410" i="1"/>
  <c r="G411" i="1" s="1"/>
  <c r="G412" i="1" s="1"/>
  <c r="H458" i="1"/>
  <c r="G826" i="1"/>
  <c r="G827" i="1" s="1"/>
  <c r="G828" i="1" s="1"/>
  <c r="G874" i="1"/>
  <c r="G875" i="1" s="1"/>
  <c r="G876" i="1" s="1"/>
  <c r="G922" i="1"/>
  <c r="G923" i="1" s="1"/>
  <c r="G924" i="1" s="1"/>
  <c r="H970" i="1"/>
  <c r="G442" i="1"/>
  <c r="G443" i="1" s="1"/>
  <c r="G444" i="1" s="1"/>
  <c r="G490" i="1"/>
  <c r="G491" i="1" s="1"/>
  <c r="G492" i="1" s="1"/>
  <c r="G538" i="1"/>
  <c r="G539" i="1" s="1"/>
  <c r="G540" i="1" s="1"/>
  <c r="H586" i="1"/>
  <c r="G1338" i="1"/>
  <c r="G1339" i="1" s="1"/>
  <c r="G1340" i="1" s="1"/>
  <c r="G1466" i="1"/>
  <c r="G1467" i="1" s="1"/>
  <c r="G1468" i="1" s="1"/>
  <c r="G1594" i="1"/>
  <c r="G1595" i="1" s="1"/>
  <c r="G1596" i="1" s="1"/>
  <c r="G250" i="1"/>
  <c r="G251" i="1" s="1"/>
  <c r="G252" i="1" s="1"/>
  <c r="G298" i="1"/>
  <c r="G299" i="1" s="1"/>
  <c r="G300" i="1" s="1"/>
  <c r="G346" i="1"/>
  <c r="G347" i="1" s="1"/>
  <c r="G348" i="1" s="1"/>
  <c r="H394" i="1"/>
  <c r="G762" i="1"/>
  <c r="G763" i="1" s="1"/>
  <c r="G764" i="1" s="1"/>
  <c r="G810" i="1"/>
  <c r="G811" i="1" s="1"/>
  <c r="G812" i="1" s="1"/>
  <c r="G858" i="1"/>
  <c r="G859" i="1" s="1"/>
  <c r="G860" i="1" s="1"/>
  <c r="H906" i="1"/>
  <c r="H74" i="1"/>
  <c r="H202" i="1"/>
  <c r="H714" i="1"/>
  <c r="G1626" i="1"/>
  <c r="G1627" i="1" s="1"/>
  <c r="G1628" i="1" s="1"/>
</calcChain>
</file>

<file path=xl/sharedStrings.xml><?xml version="1.0" encoding="utf-8"?>
<sst xmlns="http://schemas.openxmlformats.org/spreadsheetml/2006/main" count="2853" uniqueCount="1314">
  <si>
    <t>VAISTINIŲ PREPARATŲ UŽSAKYMAI PER CPO LT ELEKTRONINĮ KATALOGĄ (1 - AS PIRKIMAS)</t>
  </si>
  <si>
    <t>Kam:</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</si>
  <si>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</si>
  <si>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</si>
  <si>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</si>
  <si>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</si>
  <si>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</si>
  <si>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</si>
  <si>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</si>
  <si>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</si>
  <si>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</si>
  <si>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</si>
  <si>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</si>
  <si>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</si>
  <si>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</si>
  <si>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</si>
  <si>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</si>
  <si>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</si>
  <si>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</si>
  <si>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1. DALIS</t>
  </si>
  <si>
    <t>2343, 5-AMINOLEVULINO RŪGŠTIES HIDROCHLORIDAS</t>
  </si>
  <si>
    <t>Tiekėjo pasiūlymas:</t>
  </si>
  <si>
    <t>Nr.</t>
  </si>
  <si>
    <t>Pavadinimas</t>
  </si>
  <si>
    <t>Kiekis</t>
  </si>
  <si>
    <t>Mato vienetas</t>
  </si>
  <si>
    <t>Parametrai</t>
  </si>
  <si>
    <t>1.</t>
  </si>
  <si>
    <t>2343, 5-aminolevulino rūgšties hidrochloridas</t>
  </si>
  <si>
    <t>1.1.</t>
  </si>
  <si>
    <t>Bendrinis pavadinims ir/arba vaistinio preparato tikslinės savybės5-aminolevulino rūgšties hidrochloridas</t>
  </si>
  <si>
    <t>flakonas</t>
  </si>
  <si>
    <t>2021,999897</t>
  </si>
  <si>
    <t>1.1.1.</t>
  </si>
  <si>
    <t>Stiprumas arba veikliosios medžiagos kiekis30 mg/ml</t>
  </si>
  <si>
    <t>1.1.2.</t>
  </si>
  <si>
    <t>Farmacinė formamilteliai geriamajam tirpalui</t>
  </si>
  <si>
    <t>1.1.3.</t>
  </si>
  <si>
    <t>Vartojimo būdas (-ai)vartoti per burną</t>
  </si>
  <si>
    <t>1.1.4.</t>
  </si>
  <si>
    <t>Matavimo vienetasflakonas, kuriame yra 1,5 g veikliosios medžiagos</t>
  </si>
  <si>
    <t>Suma be PVM</t>
  </si>
  <si>
    <t>Taikomas PVM dydis (%)</t>
  </si>
  <si>
    <t>PVM suma</t>
  </si>
  <si>
    <t>Suma su PVM</t>
  </si>
  <si>
    <t>2. DALIS</t>
  </si>
  <si>
    <t>12, ACETILSALICILO RŪGŠTIS</t>
  </si>
  <si>
    <t>2.</t>
  </si>
  <si>
    <t>12, Acetilsalicilo rūgštis</t>
  </si>
  <si>
    <t>2.1.</t>
  </si>
  <si>
    <t>Bendrinis pavadinims ir/arba vaistinio preparato tikslinės savybėsAcetilsalicilo rūgštis</t>
  </si>
  <si>
    <t>tabletė</t>
  </si>
  <si>
    <t>2.1.1.</t>
  </si>
  <si>
    <t>Stiprumas arba veikliosios medžiagos kiekis100 mg</t>
  </si>
  <si>
    <t>2.1.2.</t>
  </si>
  <si>
    <t>Farmacinė formatabletės</t>
  </si>
  <si>
    <t>2.1.3.</t>
  </si>
  <si>
    <t>2.1.4.</t>
  </si>
  <si>
    <t>Matavimo vienetastabletė</t>
  </si>
  <si>
    <t>3. DALIS</t>
  </si>
  <si>
    <t>2877, ADRENALINO TARTRATAS</t>
  </si>
  <si>
    <t>3.</t>
  </si>
  <si>
    <t>2877, Adrenalino tartratas</t>
  </si>
  <si>
    <t>3.1.</t>
  </si>
  <si>
    <t>Bendrinis pavadinims ir/arba vaistinio preparato tikslinės savybėsAdrenalino tartratas</t>
  </si>
  <si>
    <t>ampulė</t>
  </si>
  <si>
    <t>3.1.1.</t>
  </si>
  <si>
    <t>Stiprumas arba veikliosios medžiagos kiekis1 mg/ml</t>
  </si>
  <si>
    <t>3.1.2.</t>
  </si>
  <si>
    <t>Farmacinė formainjekcinis ar infuzinis tirpalas</t>
  </si>
  <si>
    <t>3.1.3.</t>
  </si>
  <si>
    <t>Vartojimo būdas (-ai)leisti į veną;leisti į raumenis</t>
  </si>
  <si>
    <t>3.1.4.</t>
  </si>
  <si>
    <t>Matavimo vienetas1 ml ampulė</t>
  </si>
  <si>
    <t>4. DALIS</t>
  </si>
  <si>
    <t>2285, AGALSIDAZĖ ALFA</t>
  </si>
  <si>
    <t>4.</t>
  </si>
  <si>
    <t>2285, Agalsidazė alfa</t>
  </si>
  <si>
    <t>4.1.</t>
  </si>
  <si>
    <t>Bendrinis pavadinims ir/arba vaistinio preparato tikslinės savybėsAgalsidazė alfa</t>
  </si>
  <si>
    <t xml:space="preserve"> flakonas</t>
  </si>
  <si>
    <t>981,592515</t>
  </si>
  <si>
    <t>4.1.1.</t>
  </si>
  <si>
    <t>4.1.2.</t>
  </si>
  <si>
    <t>Farmacinė formakoncentratas infuziniam tirpalui</t>
  </si>
  <si>
    <t>4.1.3.</t>
  </si>
  <si>
    <t>Vartojimo būdas (-ai)leisti į veną</t>
  </si>
  <si>
    <t>4.1.4.</t>
  </si>
  <si>
    <t>Matavimo vienetas3,5 ml flakonas</t>
  </si>
  <si>
    <t>5. DALIS</t>
  </si>
  <si>
    <t>1835, AGALSIDAZĖ BETA</t>
  </si>
  <si>
    <t>5.</t>
  </si>
  <si>
    <t>1835, Agalsidazė beta</t>
  </si>
  <si>
    <t>5.1.</t>
  </si>
  <si>
    <t>Bendrinis pavadinims ir/arba vaistinio preparato tikslinės savybėsAgalsidazė beta</t>
  </si>
  <si>
    <t>1815,093719</t>
  </si>
  <si>
    <t>5.1.1.</t>
  </si>
  <si>
    <t>Stiprumas arba veikliosios medžiagos kiekis35 mg</t>
  </si>
  <si>
    <t>5.1.2.</t>
  </si>
  <si>
    <t>Farmacinė formamilteliai infuzinio tirpalo koncentratui</t>
  </si>
  <si>
    <t>5.1.3.</t>
  </si>
  <si>
    <t>5.1.4.</t>
  </si>
  <si>
    <t>Matavimo vienetasflakonas, kuriame yra 35 mg veikliosios medžiagos</t>
  </si>
  <si>
    <t>6. DALIS</t>
  </si>
  <si>
    <t>2266, ALEMTUZUMABAS</t>
  </si>
  <si>
    <t>6.</t>
  </si>
  <si>
    <t>2266, Alemtuzumabas</t>
  </si>
  <si>
    <t>6.1.</t>
  </si>
  <si>
    <t>Bendrinis pavadinims ir/arba vaistinio preparato tikslinės savybėsAlemtuzumabas</t>
  </si>
  <si>
    <t>5997,00582</t>
  </si>
  <si>
    <t>6.1.1.</t>
  </si>
  <si>
    <t>Stiprumas arba veikliosios medžiagos kiekis12 mg</t>
  </si>
  <si>
    <t>6.1.2.</t>
  </si>
  <si>
    <t>6.1.3.</t>
  </si>
  <si>
    <t>6.1.4.</t>
  </si>
  <si>
    <t>Matavimo vienetas1,2 ml flakonas</t>
  </si>
  <si>
    <t>7. DALIS</t>
  </si>
  <si>
    <t>64, AMBROKSOLIO HIDROCHLORIDAS</t>
  </si>
  <si>
    <t>7.</t>
  </si>
  <si>
    <t>64, Ambroksolio hidrochloridas</t>
  </si>
  <si>
    <t>7.1.</t>
  </si>
  <si>
    <t>Bendrinis pavadinims ir/arba vaistinio preparato tikslinės savybėsAmbroksolio hidrochloridas</t>
  </si>
  <si>
    <t>7.1.1.</t>
  </si>
  <si>
    <t>Stiprumas arba veikliosios medžiagos kiekis30 mg</t>
  </si>
  <si>
    <t>7.1.2.</t>
  </si>
  <si>
    <t>7.1.3.</t>
  </si>
  <si>
    <t>7.1.4.</t>
  </si>
  <si>
    <t>8. DALIS</t>
  </si>
  <si>
    <t>73, AMIKACINAS</t>
  </si>
  <si>
    <t>8.</t>
  </si>
  <si>
    <t>73, Amikacinas</t>
  </si>
  <si>
    <t>8.1.</t>
  </si>
  <si>
    <t>Bendrinis pavadinims ir/arba vaistinio preparato tikslinės savybėsAmikacinas</t>
  </si>
  <si>
    <t>buetliukas arba ampulė</t>
  </si>
  <si>
    <t>3,227364</t>
  </si>
  <si>
    <t>8.1.1.</t>
  </si>
  <si>
    <t>Stiprumas arba veikliosios medžiagos kiekis250 mg/ml</t>
  </si>
  <si>
    <t>8.1.2.</t>
  </si>
  <si>
    <t>Farmacinė formainjekcinis tirpalas</t>
  </si>
  <si>
    <t>8.1.3.</t>
  </si>
  <si>
    <t>8.1.4.</t>
  </si>
  <si>
    <t>Matavimo vienetas2 ml buteliukas arba ampulė</t>
  </si>
  <si>
    <t>9. DALIS</t>
  </si>
  <si>
    <t>81, AMINOFILINAS</t>
  </si>
  <si>
    <t>9.</t>
  </si>
  <si>
    <t>81, Aminofilinas</t>
  </si>
  <si>
    <t>9.1.</t>
  </si>
  <si>
    <t>Bendrinis pavadinims ir/arba vaistinio preparato tikslinės savybėsAminofilinas</t>
  </si>
  <si>
    <t>mililitras</t>
  </si>
  <si>
    <t>9.1.1.</t>
  </si>
  <si>
    <t>Stiprumas arba veikliosios medžiagos kiekis24 mg/ml</t>
  </si>
  <si>
    <t>9.1.2.</t>
  </si>
  <si>
    <t>9.1.3.</t>
  </si>
  <si>
    <t>9.1.4.</t>
  </si>
  <si>
    <t>Matavimo vienetasmililitras</t>
  </si>
  <si>
    <t>10. DALIS</t>
  </si>
  <si>
    <t>86, AMITRIPTILINAS</t>
  </si>
  <si>
    <t>10.</t>
  </si>
  <si>
    <t>86, Amitriptilinas</t>
  </si>
  <si>
    <t>10.1.</t>
  </si>
  <si>
    <t>Bendrinis pavadinims ir/arba vaistinio preparato tikslinės savybėsAmitriptilinas</t>
  </si>
  <si>
    <t>10.1.1.</t>
  </si>
  <si>
    <t>Stiprumas arba veikliosios medžiagos kiekis25 mg</t>
  </si>
  <si>
    <t>10.1.2.</t>
  </si>
  <si>
    <t>Farmacinė formaplėvele dengtos tabletės;dengtos tabletės</t>
  </si>
  <si>
    <t>10.1.3.</t>
  </si>
  <si>
    <t>10.1.4.</t>
  </si>
  <si>
    <t>11. DALIS</t>
  </si>
  <si>
    <t>88, AMJODARONO HIDROCHLORIDAS</t>
  </si>
  <si>
    <t>11.</t>
  </si>
  <si>
    <t>88, Amjodarono hidrochloridas</t>
  </si>
  <si>
    <t>11.1.</t>
  </si>
  <si>
    <t>Bendrinis pavadinims ir/arba vaistinio preparato tikslinės savybėsAmjodarono hidrochloridas</t>
  </si>
  <si>
    <t>2,246501</t>
  </si>
  <si>
    <t>11.1.1.</t>
  </si>
  <si>
    <t>Stiprumas arba veikliosios medžiagos kiekis50 mg/ml</t>
  </si>
  <si>
    <t>11.1.2.</t>
  </si>
  <si>
    <t>11.1.3.</t>
  </si>
  <si>
    <t>11.1.4.</t>
  </si>
  <si>
    <t>Matavimo vienetas3 ml ampulė</t>
  </si>
  <si>
    <t>12. DALIS</t>
  </si>
  <si>
    <t>93, AMOKSICILINAS</t>
  </si>
  <si>
    <t>12.</t>
  </si>
  <si>
    <t>93, Amoksicilinas</t>
  </si>
  <si>
    <t>12.1.</t>
  </si>
  <si>
    <t>Bendrinis pavadinims ir/arba vaistinio preparato tikslinės savybėsAmoksicilinas</t>
  </si>
  <si>
    <t>12.1.1.</t>
  </si>
  <si>
    <t>Stiprumas arba veikliosios medžiagos kiekis1000 mg</t>
  </si>
  <si>
    <t>12.1.2.</t>
  </si>
  <si>
    <t>12.1.3.</t>
  </si>
  <si>
    <t>12.1.4.</t>
  </si>
  <si>
    <t>13. DALIS</t>
  </si>
  <si>
    <t>77, AMOKSICILINAS/KLAVULANO RŪGŠTIS</t>
  </si>
  <si>
    <t>13.</t>
  </si>
  <si>
    <t>77, Amoksicilinas/Klavulano rūgštis</t>
  </si>
  <si>
    <t>13.1.</t>
  </si>
  <si>
    <t>Bendrinis pavadinims ir/arba vaistinio preparato tikslinės savybėsAmoksicilinas/Klavulano rūgštis</t>
  </si>
  <si>
    <t>4,684801</t>
  </si>
  <si>
    <t>13.1.1.</t>
  </si>
  <si>
    <t>Stiprumas arba veikliosios medžiagos kiekis1000 mg/200 mg</t>
  </si>
  <si>
    <t>13.1.2.</t>
  </si>
  <si>
    <t>Farmacinė formamilteliai injekciniam ar infuziniam tirpalui</t>
  </si>
  <si>
    <t>13.1.3.</t>
  </si>
  <si>
    <t>13.1.4.</t>
  </si>
  <si>
    <t>Matavimo vienetasflakonas, kuriame yra nurodytos veikliosios medžiagos ir jų kiekis</t>
  </si>
  <si>
    <t>14. DALIS</t>
  </si>
  <si>
    <t>103, AMOKSICILINAS/KLAVULANO RŪGŠTIS</t>
  </si>
  <si>
    <t>14.</t>
  </si>
  <si>
    <t>103, Amoksicilinas/Klavulano rūgštis</t>
  </si>
  <si>
    <t>14.1.</t>
  </si>
  <si>
    <t>14.1.1.</t>
  </si>
  <si>
    <t>Stiprumas arba veikliosios medžiagos kiekis875 mg/125 mg</t>
  </si>
  <si>
    <t>14.1.2.</t>
  </si>
  <si>
    <t>Farmacinė formaplėvele dengtos tabletės</t>
  </si>
  <si>
    <t>14.1.3.</t>
  </si>
  <si>
    <t>14.1.4.</t>
  </si>
  <si>
    <t>15. DALIS</t>
  </si>
  <si>
    <t>108, AMPICILINAS</t>
  </si>
  <si>
    <t>15.</t>
  </si>
  <si>
    <t>108, Ampicilinas</t>
  </si>
  <si>
    <t>15.1.</t>
  </si>
  <si>
    <t>Bendrinis pavadinims ir/arba vaistinio preparato tikslinės savybėsAmpicilinas</t>
  </si>
  <si>
    <t>flakonas arba buteliukas</t>
  </si>
  <si>
    <t>1,311053</t>
  </si>
  <si>
    <t>15.1.1.</t>
  </si>
  <si>
    <t>Stiprumas arba veikliosios medžiagos kiekis1 g</t>
  </si>
  <si>
    <t>15.1.2.</t>
  </si>
  <si>
    <t>15.1.3.</t>
  </si>
  <si>
    <t>15.1.4.</t>
  </si>
  <si>
    <t>Matavimo vienetasFlakonas arba buteliukas, kuriame yra 1g veikliosios medžiagos</t>
  </si>
  <si>
    <t>16. DALIS</t>
  </si>
  <si>
    <t>1851, APIKSABANAS</t>
  </si>
  <si>
    <t>16.</t>
  </si>
  <si>
    <t>1851, Apiksabanas</t>
  </si>
  <si>
    <t>16.1.</t>
  </si>
  <si>
    <t>Bendrinis pavadinims ir/arba vaistinio preparato tikslinės savybėsApiksabanas</t>
  </si>
  <si>
    <t>2,021604</t>
  </si>
  <si>
    <t>16.1.1.</t>
  </si>
  <si>
    <t>Stiprumas arba veikliosios medžiagos kiekis5 mg</t>
  </si>
  <si>
    <t>16.1.2.</t>
  </si>
  <si>
    <t>16.1.3.</t>
  </si>
  <si>
    <t>16.1.4.</t>
  </si>
  <si>
    <t>Matavimo vienetastabletės</t>
  </si>
  <si>
    <t>17. DALIS</t>
  </si>
  <si>
    <t>1852, APIKSABANAS</t>
  </si>
  <si>
    <t>17.</t>
  </si>
  <si>
    <t>1852, Apiksabanas</t>
  </si>
  <si>
    <t>17.1.</t>
  </si>
  <si>
    <t>17.1.1.</t>
  </si>
  <si>
    <t>Stiprumas arba veikliosios medžiagos kiekis2,5 mg</t>
  </si>
  <si>
    <t>17.1.2.</t>
  </si>
  <si>
    <t>17.1.3.</t>
  </si>
  <si>
    <t>17.1.4.</t>
  </si>
  <si>
    <t>18. DALIS</t>
  </si>
  <si>
    <t>129, ATORVASTATINAS</t>
  </si>
  <si>
    <t>18.</t>
  </si>
  <si>
    <t>129, Atorvastatinas</t>
  </si>
  <si>
    <t>18.1.</t>
  </si>
  <si>
    <t>Bendrinis pavadinims ir/arba vaistinio preparato tikslinės savybėsAtorvastatinas</t>
  </si>
  <si>
    <t>18.1.1.</t>
  </si>
  <si>
    <t>Stiprumas arba veikliosios medžiagos kiekis20 mg</t>
  </si>
  <si>
    <t>18.1.2.</t>
  </si>
  <si>
    <t>18.1.3.</t>
  </si>
  <si>
    <t>18.1.4.</t>
  </si>
  <si>
    <t>19. DALIS</t>
  </si>
  <si>
    <t>1859, ATORVASTATINAS</t>
  </si>
  <si>
    <t>19.</t>
  </si>
  <si>
    <t>1859, Atorvastatinas</t>
  </si>
  <si>
    <t>19.1.</t>
  </si>
  <si>
    <t>19.1.1.</t>
  </si>
  <si>
    <t>Stiprumas arba veikliosios medžiagos kiekis40 mg</t>
  </si>
  <si>
    <t>19.1.2.</t>
  </si>
  <si>
    <t>19.1.3.</t>
  </si>
  <si>
    <t>19.1.4.</t>
  </si>
  <si>
    <t>20. DALIS</t>
  </si>
  <si>
    <t>2334, TRASTUZUMABAS EMTANSINAS</t>
  </si>
  <si>
    <t>20.</t>
  </si>
  <si>
    <t>2334, Trastuzumabas emtansinas</t>
  </si>
  <si>
    <t>20.1.</t>
  </si>
  <si>
    <t>Bendrinis pavadinims ir/arba vaistinio preparato tikslinės savybėsTrastuzumabas emtansinas</t>
  </si>
  <si>
    <t>1458,704493</t>
  </si>
  <si>
    <t>20.1.1.</t>
  </si>
  <si>
    <t>20.1.2.</t>
  </si>
  <si>
    <t>20.1.3.</t>
  </si>
  <si>
    <t>20.1.4.</t>
  </si>
  <si>
    <t>Matavimo vienetasflakonas, kuriame yra 100 mg veikliosios medžiagos</t>
  </si>
  <si>
    <t>21. DALIS</t>
  </si>
  <si>
    <t>147, BARIO SULFATAS</t>
  </si>
  <si>
    <t>21.</t>
  </si>
  <si>
    <t>147, Bario sulfatas</t>
  </si>
  <si>
    <t>21.1.</t>
  </si>
  <si>
    <t>Bendrinis pavadinims ir/arba vaistinio preparato tikslinės savybėsBario sulfatas</t>
  </si>
  <si>
    <t>21.1.1.</t>
  </si>
  <si>
    <t>Stiprumas arba veikliosios medžiagos kiekis1 g/ml</t>
  </si>
  <si>
    <t>21.1.2.</t>
  </si>
  <si>
    <t>Farmacinė formageriamoji ar tiesiosios žarnos suspensija</t>
  </si>
  <si>
    <t>21.1.3.</t>
  </si>
  <si>
    <t>Vartojimo būdas (-ai)vartoti į tiesiąją žarną;vartoti per burną</t>
  </si>
  <si>
    <t>21.1.4.</t>
  </si>
  <si>
    <t>22. DALIS</t>
  </si>
  <si>
    <t>148, BAZILIKSIMABAS</t>
  </si>
  <si>
    <t>22.</t>
  </si>
  <si>
    <t>148, Baziliksimabas</t>
  </si>
  <si>
    <t>22.1.</t>
  </si>
  <si>
    <t>Bendrinis pavadinims ir/arba vaistinio preparato tikslinės savybėsBaziliksimabas</t>
  </si>
  <si>
    <t>1563,7347</t>
  </si>
  <si>
    <t>22.1.1.</t>
  </si>
  <si>
    <t>22.1.2.</t>
  </si>
  <si>
    <t>Farmacinė formamilteliai ir tirpiklis injekciniam ar infuziniam tirpalui</t>
  </si>
  <si>
    <t>22.1.3.</t>
  </si>
  <si>
    <t>22.1.4.</t>
  </si>
  <si>
    <t>Matavimo vienetasflakonas, kuriame yra 20 mg veikliosios medžiagos</t>
  </si>
  <si>
    <t>23. DALIS</t>
  </si>
  <si>
    <t>152, BEMIPARINO NATRIO DRUSKA</t>
  </si>
  <si>
    <t>23.</t>
  </si>
  <si>
    <t>152, Bemiparino natrio druska</t>
  </si>
  <si>
    <t>23.1.</t>
  </si>
  <si>
    <t>Bendrinis pavadinims ir/arba vaistinio preparato tikslinės savybėsBemiparino natrio druska</t>
  </si>
  <si>
    <t>Užpildytas švirkštas</t>
  </si>
  <si>
    <t>5,592817</t>
  </si>
  <si>
    <t>23.1.1.</t>
  </si>
  <si>
    <t>Stiprumas arba veikliosios medžiagos kiekis3500 TV anti-Xa/0,2 ml</t>
  </si>
  <si>
    <t>23.1.2.</t>
  </si>
  <si>
    <t>Farmacinė formainjekcinis tirpalas užpildytame švirkšte</t>
  </si>
  <si>
    <t>23.1.3.</t>
  </si>
  <si>
    <t>Vartojimo būdas (-ai)leisti po oda</t>
  </si>
  <si>
    <t>23.1.4.</t>
  </si>
  <si>
    <t>Matavimo vienetas0,2 ml užpildytas švirkštas</t>
  </si>
  <si>
    <t>24. DALIS</t>
  </si>
  <si>
    <t>161, BENZILPENICILINAS</t>
  </si>
  <si>
    <t>24.</t>
  </si>
  <si>
    <t>161, Benzilpenicilinas</t>
  </si>
  <si>
    <t>24.1.</t>
  </si>
  <si>
    <t>Bendrinis pavadinims ir/arba vaistinio preparato tikslinės savybėsBenzilpenicilinas</t>
  </si>
  <si>
    <t>1,607279</t>
  </si>
  <si>
    <t>24.1.1.</t>
  </si>
  <si>
    <t>Stiprumas arba veikliosios medžiagos kiekis1000000 TV</t>
  </si>
  <si>
    <t>24.1.2.</t>
  </si>
  <si>
    <t>24.1.3.</t>
  </si>
  <si>
    <t>24.1.4.</t>
  </si>
  <si>
    <t>Matavimo vienetasflakonas, kuriame yra 1000000 TV veikliosios medžiagos</t>
  </si>
  <si>
    <t>25. DALIS</t>
  </si>
  <si>
    <t>1865, BIZOPROLOLIS</t>
  </si>
  <si>
    <t>25.</t>
  </si>
  <si>
    <t>1865, Bizoprololis</t>
  </si>
  <si>
    <t>25.1.</t>
  </si>
  <si>
    <t>Bendrinis pavadinims ir/arba vaistinio preparato tikslinės savybėsBizoprololis</t>
  </si>
  <si>
    <t>25.1.1.</t>
  </si>
  <si>
    <t>25.1.2.</t>
  </si>
  <si>
    <t>Farmacinė formatabletės;plėvele dengtos tabletės</t>
  </si>
  <si>
    <t>25.1.3.</t>
  </si>
  <si>
    <t>25.1.4.</t>
  </si>
  <si>
    <t>26. DALIS</t>
  </si>
  <si>
    <t>2504, BLINATUMOMABAS</t>
  </si>
  <si>
    <t>26.</t>
  </si>
  <si>
    <t>2504, Blinatumomabas</t>
  </si>
  <si>
    <t>26.1.</t>
  </si>
  <si>
    <t>Bendrinis pavadinims ir/arba vaistinio preparato tikslinės savybėsBlinatumomabas</t>
  </si>
  <si>
    <t>2711,382777</t>
  </si>
  <si>
    <t>26.1.1.</t>
  </si>
  <si>
    <t>Stiprumas arba veikliosios medžiagos kiekis38,5 µg</t>
  </si>
  <si>
    <t>26.1.2.</t>
  </si>
  <si>
    <t>Farmacinė formamilteliai koncentratui ir tirpalas infuziniam tirpalui</t>
  </si>
  <si>
    <t>26.1.3.</t>
  </si>
  <si>
    <t>26.1.4.</t>
  </si>
  <si>
    <t>Matavimo vienetasflakonas miltelių ir tirpalo</t>
  </si>
  <si>
    <t>27. DALIS</t>
  </si>
  <si>
    <t>1870, BRENTUKSIMABAS VEDOTINAS</t>
  </si>
  <si>
    <t>27.</t>
  </si>
  <si>
    <t>1870, Brentuksimabas vedotinas</t>
  </si>
  <si>
    <t>27.1.</t>
  </si>
  <si>
    <t>Bendrinis pavadinims ir/arba vaistinio preparato tikslinės savybėsBrentuksimabas vedotinas</t>
  </si>
  <si>
    <t>3375,02871</t>
  </si>
  <si>
    <t>27.1.1.</t>
  </si>
  <si>
    <t>Stiprumas arba veikliosios medžiagos kiekis50 mg</t>
  </si>
  <si>
    <t>27.1.2.</t>
  </si>
  <si>
    <t>27.1.3.</t>
  </si>
  <si>
    <t>27.1.4.</t>
  </si>
  <si>
    <t>Matavimo vienetasFlakonas, kuriame yra 50 mg veikliosios medžiagos</t>
  </si>
  <si>
    <t>28. DALIS</t>
  </si>
  <si>
    <t>189, BROMAZEPAMAS</t>
  </si>
  <si>
    <t>28.</t>
  </si>
  <si>
    <t>189, Bromazepamas</t>
  </si>
  <si>
    <t>28.1.</t>
  </si>
  <si>
    <t>Bendrinis pavadinims ir/arba vaistinio preparato tikslinės savybėsBromazepamas</t>
  </si>
  <si>
    <t>tabletė arba kapsulė</t>
  </si>
  <si>
    <t>28.1.1.</t>
  </si>
  <si>
    <t>Stiprumas arba veikliosios medžiagos kiekis3 mg</t>
  </si>
  <si>
    <t>28.1.2.</t>
  </si>
  <si>
    <t>Farmacinė formaplėvele dengtos tabletės;tabletės</t>
  </si>
  <si>
    <t>28.1.3.</t>
  </si>
  <si>
    <t>28.1.4.</t>
  </si>
  <si>
    <t>Matavimo vienetastabletė arba kapsulė</t>
  </si>
  <si>
    <t>29. DALIS</t>
  </si>
  <si>
    <t>219, CEFAZOLINAS</t>
  </si>
  <si>
    <t>29.</t>
  </si>
  <si>
    <t>219, Cefazolinas</t>
  </si>
  <si>
    <t>29.1.</t>
  </si>
  <si>
    <t>Bendrinis pavadinims ir/arba vaistinio preparato tikslinės savybėsCefazolinas</t>
  </si>
  <si>
    <t>buteliukas arba flakonas</t>
  </si>
  <si>
    <t>1,2807</t>
  </si>
  <si>
    <t>29.1.1.</t>
  </si>
  <si>
    <t>29.1.2.</t>
  </si>
  <si>
    <t>29.1.3.</t>
  </si>
  <si>
    <t>29.1.4.</t>
  </si>
  <si>
    <t>Matavimo vienetasbuteliukas arba flakonas, kuriame yra 1 g veikliosios medžiagos</t>
  </si>
  <si>
    <t>30. DALIS</t>
  </si>
  <si>
    <t>227, CEFTRIAKSONAS</t>
  </si>
  <si>
    <t>30.</t>
  </si>
  <si>
    <t>227, Ceftriaksonas</t>
  </si>
  <si>
    <t>30.1.</t>
  </si>
  <si>
    <t>Bendrinis pavadinims ir/arba vaistinio preparato tikslinės savybėsCeftriaksonas</t>
  </si>
  <si>
    <t>1,329367</t>
  </si>
  <si>
    <t>30.1.1.</t>
  </si>
  <si>
    <t>30.1.2.</t>
  </si>
  <si>
    <t>30.1.3.</t>
  </si>
  <si>
    <t>30.1.4.</t>
  </si>
  <si>
    <t>Matavimo vienetasflakonas, kuriame yra 1g veikliosios medžiagos</t>
  </si>
  <si>
    <t>31. DALIS</t>
  </si>
  <si>
    <t>229, CEFUROKSIMAS</t>
  </si>
  <si>
    <t>31.</t>
  </si>
  <si>
    <t>229, Cefuroksimas</t>
  </si>
  <si>
    <t>31.1.</t>
  </si>
  <si>
    <t>Bendrinis pavadinims ir/arba vaistinio preparato tikslinės savybėsCefuroksimas</t>
  </si>
  <si>
    <t>2,5614</t>
  </si>
  <si>
    <t>31.1.1.</t>
  </si>
  <si>
    <t>Stiprumas arba veikliosios medžiagos kiekis1500 mg</t>
  </si>
  <si>
    <t>31.1.2.</t>
  </si>
  <si>
    <t>31.1.3.</t>
  </si>
  <si>
    <t>31.1.4.</t>
  </si>
  <si>
    <t>Matavimo vienetasflakonas, kuriame yra 1500 mg veikliosios medžiagos</t>
  </si>
  <si>
    <t>32. DALIS</t>
  </si>
  <si>
    <t>247, CHLORPROTIKSENO HIDROCHLORIDAS</t>
  </si>
  <si>
    <t>32.</t>
  </si>
  <si>
    <t>247, Chlorprotikseno hidrochloridas</t>
  </si>
  <si>
    <t>32.1.</t>
  </si>
  <si>
    <t>Bendrinis pavadinims ir/arba vaistinio preparato tikslinės savybėsChlorprotikseno hidrochloridas</t>
  </si>
  <si>
    <t>32.1.1.</t>
  </si>
  <si>
    <t>32.1.2.</t>
  </si>
  <si>
    <t>32.1.3.</t>
  </si>
  <si>
    <t>32.1.4.</t>
  </si>
  <si>
    <t>33. DALIS</t>
  </si>
  <si>
    <t>248, CHLORPROTIKSENO HIDROCHLORIDAS</t>
  </si>
  <si>
    <t>33.</t>
  </si>
  <si>
    <t>248, Chlorprotikseno hidrochloridas</t>
  </si>
  <si>
    <t>33.1.</t>
  </si>
  <si>
    <t>33.1.1.</t>
  </si>
  <si>
    <t>33.1.2.</t>
  </si>
  <si>
    <t>33.1.3.</t>
  </si>
  <si>
    <t>33.1.4.</t>
  </si>
  <si>
    <t>34. DALIS</t>
  </si>
  <si>
    <t>274, CIPROFLOKSACINAS</t>
  </si>
  <si>
    <t>34.</t>
  </si>
  <si>
    <t>274, Ciprofloksacinas</t>
  </si>
  <si>
    <t>34.1.</t>
  </si>
  <si>
    <t>Bendrinis pavadinims ir/arba vaistinio preparato tikslinės savybėsCiprofloksacinas</t>
  </si>
  <si>
    <t>34.1.1.</t>
  </si>
  <si>
    <t>Stiprumas arba veikliosios medžiagos kiekis10 mg/ml</t>
  </si>
  <si>
    <t>34.1.2.</t>
  </si>
  <si>
    <t>34.1.3.</t>
  </si>
  <si>
    <t>34.1.4.</t>
  </si>
  <si>
    <t>Matavimo vienetas10 ml ampulė</t>
  </si>
  <si>
    <t>35. DALIS</t>
  </si>
  <si>
    <t>2722, DARATUMUMABAS</t>
  </si>
  <si>
    <t>35.</t>
  </si>
  <si>
    <t>2722, Daratumumabas</t>
  </si>
  <si>
    <t>35.1.</t>
  </si>
  <si>
    <t>Bendrinis pavadinims ir/arba vaistinio preparato tikslinės savybėsDaratumumabas</t>
  </si>
  <si>
    <t>1875,887395</t>
  </si>
  <si>
    <t>35.1.1.</t>
  </si>
  <si>
    <t>Stiprumas arba veikliosios medžiagos kiekis20 mg/ml</t>
  </si>
  <si>
    <t>35.1.2.</t>
  </si>
  <si>
    <t>35.1.3.</t>
  </si>
  <si>
    <t>35.1.4.</t>
  </si>
  <si>
    <t>Matavimo vienetas20 ml flakonas</t>
  </si>
  <si>
    <t>36. DALIS</t>
  </si>
  <si>
    <t>2821, DAUNORUBICINAS/CITARABINAS</t>
  </si>
  <si>
    <t>36.</t>
  </si>
  <si>
    <t>2821, Daunorubicinas/Citarabinas</t>
  </si>
  <si>
    <t>36.1.</t>
  </si>
  <si>
    <t>Bendrinis pavadinims ir/arba vaistinio preparato tikslinės savybėsDaunorubicinas/Citarabinas</t>
  </si>
  <si>
    <t>5605,964566</t>
  </si>
  <si>
    <t>36.1.1.</t>
  </si>
  <si>
    <t>Stiprumas arba veikliosios medžiagos kiekis44 mg/100 mg</t>
  </si>
  <si>
    <t>36.1.2.</t>
  </si>
  <si>
    <t>36.1.3.</t>
  </si>
  <si>
    <t>36.1.4.</t>
  </si>
  <si>
    <t>Matavimo vienetasflakonas</t>
  </si>
  <si>
    <t>37. DALIS</t>
  </si>
  <si>
    <t>2723, DECITABINAS</t>
  </si>
  <si>
    <t>37.</t>
  </si>
  <si>
    <t>2723, Decitabinas</t>
  </si>
  <si>
    <t>37.1.</t>
  </si>
  <si>
    <t>Bendrinis pavadinims ir/arba vaistinio preparato tikslinės savybėsDecitabinas</t>
  </si>
  <si>
    <t>1306,314</t>
  </si>
  <si>
    <t>37.1.1.</t>
  </si>
  <si>
    <t>37.1.2.</t>
  </si>
  <si>
    <t>37.1.3.</t>
  </si>
  <si>
    <t>37.1.4.</t>
  </si>
  <si>
    <t>Matavimo vienetasflakonas, kuriame yra 50 mg veikliosios medžiagos</t>
  </si>
  <si>
    <t>38. DALIS</t>
  </si>
  <si>
    <t>321, DEKSAMETAZONAS</t>
  </si>
  <si>
    <t>38.</t>
  </si>
  <si>
    <t>321, Deksametazonas</t>
  </si>
  <si>
    <t>38.1.</t>
  </si>
  <si>
    <t>Bendrinis pavadinims ir/arba vaistinio preparato tikslinės savybėsDeksametazonas</t>
  </si>
  <si>
    <t>38.1.1.</t>
  </si>
  <si>
    <t>Stiprumas arba veikliosios medžiagos kiekis4 mg/ml</t>
  </si>
  <si>
    <t>38.1.2.</t>
  </si>
  <si>
    <t>38.1.3.</t>
  </si>
  <si>
    <t>Vartojimo būdas (-ai)leisti į veną;leisti į raumenis;leisti į sąnarį</t>
  </si>
  <si>
    <t>38.1.4.</t>
  </si>
  <si>
    <t>39. DALIS</t>
  </si>
  <si>
    <t>2578, DEKSAMETAZONAS</t>
  </si>
  <si>
    <t>39.</t>
  </si>
  <si>
    <t>2578, Deksametazonas</t>
  </si>
  <si>
    <t>39.1.</t>
  </si>
  <si>
    <t>maišelis</t>
  </si>
  <si>
    <t>1414,507536</t>
  </si>
  <si>
    <t>39.1.1.</t>
  </si>
  <si>
    <t>Stiprumas arba veikliosios medžiagos kiekis700 µg</t>
  </si>
  <si>
    <t>39.1.2.</t>
  </si>
  <si>
    <t>Farmacinė formastiklakūnio implantas aplikatoriuje</t>
  </si>
  <si>
    <t>39.1.3.</t>
  </si>
  <si>
    <t>Vartojimo būdas (-ai)vartoti į stiklakūnį</t>
  </si>
  <si>
    <t>39.1.4.</t>
  </si>
  <si>
    <t>Matavimo vienetasmaišelis</t>
  </si>
  <si>
    <t>40. DALIS</t>
  </si>
  <si>
    <t>328, DEKSKETOPROFENAS</t>
  </si>
  <si>
    <t>40.</t>
  </si>
  <si>
    <t>328, Deksketoprofenas</t>
  </si>
  <si>
    <t>40.1.</t>
  </si>
  <si>
    <t>Bendrinis pavadinims ir/arba vaistinio preparato tikslinės savybėsDeksketoprofenas</t>
  </si>
  <si>
    <t>40.1.1.</t>
  </si>
  <si>
    <t>Stiprumas arba veikliosios medžiagos kiekis50 mg/2 ml</t>
  </si>
  <si>
    <t>40.1.2.</t>
  </si>
  <si>
    <t>40.1.3.</t>
  </si>
  <si>
    <t>40.1.4.</t>
  </si>
  <si>
    <t>Matavimo vienetas2 ml ampulė</t>
  </si>
  <si>
    <t>41. DALIS</t>
  </si>
  <si>
    <t>346, DIAZEPAMAS</t>
  </si>
  <si>
    <t>41.</t>
  </si>
  <si>
    <t>346, Diazepamas</t>
  </si>
  <si>
    <t>41.1.</t>
  </si>
  <si>
    <t>Bendrinis pavadinims ir/arba vaistinio preparato tikslinės savybėsDiazepamas</t>
  </si>
  <si>
    <t>41.1.1.</t>
  </si>
  <si>
    <t>41.1.2.</t>
  </si>
  <si>
    <t>41.1.3.</t>
  </si>
  <si>
    <t>41.1.4.</t>
  </si>
  <si>
    <t>42. DALIS</t>
  </si>
  <si>
    <t>1896, DIAZEPAMAS</t>
  </si>
  <si>
    <t>42.</t>
  </si>
  <si>
    <t>1896, Diazepamas</t>
  </si>
  <si>
    <t>42.1.</t>
  </si>
  <si>
    <t>42.1.1.</t>
  </si>
  <si>
    <t>Stiprumas arba veikliosios medžiagos kiekis5 mg/ml, laikoma šaldytuve (2⁰-8⁰C)</t>
  </si>
  <si>
    <t>42.1.2.</t>
  </si>
  <si>
    <t>42.1.3.</t>
  </si>
  <si>
    <t>Vartojimo būdas (-ai)leisti į raumenis;leisti į veną</t>
  </si>
  <si>
    <t>42.1.4.</t>
  </si>
  <si>
    <t>43. DALIS</t>
  </si>
  <si>
    <t>342, DIAZEPAMAS (TINKAMAS LAIKYTI KAMBARIO TEMPERATŪROJE)</t>
  </si>
  <si>
    <t>43.</t>
  </si>
  <si>
    <t>342, Diazepamas (tinkamas laikyti kambario temperatūroje)</t>
  </si>
  <si>
    <t>43.1.</t>
  </si>
  <si>
    <t>Bendrinis pavadinims ir/arba vaistinio preparato tikslinės savybėsDiazepamas (tinkamas laikyti kambario temperatūroje)</t>
  </si>
  <si>
    <t>43.1.1.</t>
  </si>
  <si>
    <t>Stiprumas arba veikliosios medžiagos kiekis10 mg/2 ml</t>
  </si>
  <si>
    <t>43.1.2.</t>
  </si>
  <si>
    <t>43.1.3.</t>
  </si>
  <si>
    <t>43.1.4.</t>
  </si>
  <si>
    <t>Matavimo vienetas2 ml  arba ampulė</t>
  </si>
  <si>
    <t>44. DALIS</t>
  </si>
  <si>
    <t>3056, DIGOKSINAS</t>
  </si>
  <si>
    <t>44.</t>
  </si>
  <si>
    <t>3056, Digoksinas</t>
  </si>
  <si>
    <t>44.1.</t>
  </si>
  <si>
    <t>Bendrinis pavadinims ir/arba vaistinio preparato tikslinės savybėsDigoksinas</t>
  </si>
  <si>
    <t>1,882629</t>
  </si>
  <si>
    <t>44.1.1.</t>
  </si>
  <si>
    <t>Stiprumas arba veikliosios medžiagos kiekis250 µg/ml</t>
  </si>
  <si>
    <t>44.1.2.</t>
  </si>
  <si>
    <t>44.1.3.</t>
  </si>
  <si>
    <t>44.1.4.</t>
  </si>
  <si>
    <t>45. DALIS</t>
  </si>
  <si>
    <t>2274, DIKLOFENAKO NATRIO DRUSKA</t>
  </si>
  <si>
    <t>45.</t>
  </si>
  <si>
    <t>2274, Diklofenako natrio druska</t>
  </si>
  <si>
    <t>45.1.</t>
  </si>
  <si>
    <t>Bendrinis pavadinims ir/arba vaistinio preparato tikslinės savybėsDiklofenako natrio druska</t>
  </si>
  <si>
    <t>buteliukas arba ampulė</t>
  </si>
  <si>
    <t>1,011753</t>
  </si>
  <si>
    <t>45.1.1.</t>
  </si>
  <si>
    <t>Stiprumas arba veikliosios medžiagos kiekis75 mg/3 ml</t>
  </si>
  <si>
    <t>45.1.2.</t>
  </si>
  <si>
    <t>Farmacinė formainjekcinis tirpalas;injekcinis ar infuzinis tirpalas</t>
  </si>
  <si>
    <t>45.1.3.</t>
  </si>
  <si>
    <t>Vartojimo būdas (-ai)leisti į raumenis ir leisti į veną;leisti į raumenis</t>
  </si>
  <si>
    <t>45.1.4.</t>
  </si>
  <si>
    <t>Matavimo vienetas3 ml buteliukas arba ampulė</t>
  </si>
  <si>
    <t>46. DALIS</t>
  </si>
  <si>
    <t>367, DIKLOFENAKO NATRIO DRUSKA</t>
  </si>
  <si>
    <t>46.</t>
  </si>
  <si>
    <t>367, Diklofenako natrio druska</t>
  </si>
  <si>
    <t>46.1.</t>
  </si>
  <si>
    <t>gramas</t>
  </si>
  <si>
    <t>46.1.1.</t>
  </si>
  <si>
    <t>Stiprumas arba veikliosios medžiagos kiekis50 mg/g</t>
  </si>
  <si>
    <t>46.1.2.</t>
  </si>
  <si>
    <t>Farmacinė formagelis</t>
  </si>
  <si>
    <t>46.1.3.</t>
  </si>
  <si>
    <t>Vartojimo būdas (-ai)vartoti ant odos</t>
  </si>
  <si>
    <t>46.1.4.</t>
  </si>
  <si>
    <t>Matavimo vienetasgramas</t>
  </si>
  <si>
    <t>47. DALIS</t>
  </si>
  <si>
    <t>368, DIKLOFENAKO NATRIO DRUSKA</t>
  </si>
  <si>
    <t>47.</t>
  </si>
  <si>
    <t>368, Diklofenako natrio druska</t>
  </si>
  <si>
    <t>47.1.</t>
  </si>
  <si>
    <t>47.1.1.</t>
  </si>
  <si>
    <t>47.1.2.</t>
  </si>
  <si>
    <t>47.1.3.</t>
  </si>
  <si>
    <t>Vartojimo būdas (-ai)leisti į raumenis</t>
  </si>
  <si>
    <t>47.1.4.</t>
  </si>
  <si>
    <t>48. DALIS</t>
  </si>
  <si>
    <t>2822, DINUTUKSIMABAS BETA</t>
  </si>
  <si>
    <t>48.</t>
  </si>
  <si>
    <t>2822, Dinutuksimabas beta</t>
  </si>
  <si>
    <t>48.1.</t>
  </si>
  <si>
    <t>Bendrinis pavadinims ir/arba vaistinio preparato tikslinės savybėsDinutuksimabas beta</t>
  </si>
  <si>
    <t>11344,4406</t>
  </si>
  <si>
    <t>48.1.1.</t>
  </si>
  <si>
    <t>Stiprumas arba veikliosios medžiagos kiekis4,5 mg/ml</t>
  </si>
  <si>
    <t>48.1.2.</t>
  </si>
  <si>
    <t>48.1.3.</t>
  </si>
  <si>
    <t>48.1.4.</t>
  </si>
  <si>
    <t>Matavimo vienetas4,5 ml flakonas</t>
  </si>
  <si>
    <t>49. DALIS</t>
  </si>
  <si>
    <t>380, DOBUTAMINAS</t>
  </si>
  <si>
    <t>49.</t>
  </si>
  <si>
    <t>380, Dobutaminas</t>
  </si>
  <si>
    <t>49.1.</t>
  </si>
  <si>
    <t>Bendrinis pavadinims ir/arba vaistinio preparato tikslinės savybėsDobutaminas</t>
  </si>
  <si>
    <t>10,403126</t>
  </si>
  <si>
    <t>49.1.1.</t>
  </si>
  <si>
    <t>Stiprumas arba veikliosios medžiagos kiekis12,5 mg/ml</t>
  </si>
  <si>
    <t>49.1.2.</t>
  </si>
  <si>
    <t>49.1.3.</t>
  </si>
  <si>
    <t>49.1.4.</t>
  </si>
  <si>
    <t>Matavimo vienetas20 ml ampulė arba flakonas</t>
  </si>
  <si>
    <t>50. DALIS</t>
  </si>
  <si>
    <t>396, DOPAMINO HIDROCHLORIDAS</t>
  </si>
  <si>
    <t>50.</t>
  </si>
  <si>
    <t>396, Dopamino hidrochloridas</t>
  </si>
  <si>
    <t>50.1.</t>
  </si>
  <si>
    <t>Bendrinis pavadinims ir/arba vaistinio preparato tikslinės savybėsDopamino hidrochloridas</t>
  </si>
  <si>
    <t>1,703331</t>
  </si>
  <si>
    <t>50.1.1.</t>
  </si>
  <si>
    <t>Stiprumas arba veikliosios medžiagos kiekis40 mg/ml</t>
  </si>
  <si>
    <t>50.1.2.</t>
  </si>
  <si>
    <t>50.1.3.</t>
  </si>
  <si>
    <t>50.1.4.</t>
  </si>
  <si>
    <t>Matavimo vienetas5 ml ampulė</t>
  </si>
  <si>
    <t>51. DALIS</t>
  </si>
  <si>
    <t>402, DROTAVERINO HIDROCHLORIDAS</t>
  </si>
  <si>
    <t>51.</t>
  </si>
  <si>
    <t>402, Drotaverino hidrochloridas</t>
  </si>
  <si>
    <t>51.1.</t>
  </si>
  <si>
    <t>Bendrinis pavadinims ir/arba vaistinio preparato tikslinės savybėsDrotaverino hidrochloridas</t>
  </si>
  <si>
    <t>51.1.1.</t>
  </si>
  <si>
    <t>Stiprumas arba veikliosios medžiagos kiekis40 mg/2 ml</t>
  </si>
  <si>
    <t>51.1.2.</t>
  </si>
  <si>
    <t>51.1.3.</t>
  </si>
  <si>
    <t>51.1.4.</t>
  </si>
  <si>
    <t>52. DALIS</t>
  </si>
  <si>
    <t>403, DROTAVERINO HIDROCHLORIDAS</t>
  </si>
  <si>
    <t>52.</t>
  </si>
  <si>
    <t>403, Drotaverino hidrochloridas</t>
  </si>
  <si>
    <t>52.1.</t>
  </si>
  <si>
    <t>52.1.1.</t>
  </si>
  <si>
    <t>52.1.2.</t>
  </si>
  <si>
    <t>52.1.3.</t>
  </si>
  <si>
    <t>52.1.4.</t>
  </si>
  <si>
    <t>53. DALIS</t>
  </si>
  <si>
    <t>2477, EKULIZUMABAS</t>
  </si>
  <si>
    <t>53.</t>
  </si>
  <si>
    <t>2477, Ekulizumabas</t>
  </si>
  <si>
    <t>53.1.</t>
  </si>
  <si>
    <t>Bendrinis pavadinims ir/arba vaistinio preparato tikslinės savybėsEkulizumabas</t>
  </si>
  <si>
    <t>4577,2218</t>
  </si>
  <si>
    <t>53.1.1.</t>
  </si>
  <si>
    <t>Stiprumas arba veikliosios medžiagos kiekis300 mg</t>
  </si>
  <si>
    <t>53.1.2.</t>
  </si>
  <si>
    <t>53.1.3.</t>
  </si>
  <si>
    <t>53.1.4.</t>
  </si>
  <si>
    <t>54. DALIS</t>
  </si>
  <si>
    <t>457, ETAMBUTOLIS</t>
  </si>
  <si>
    <t>54.</t>
  </si>
  <si>
    <t>457, Etambutolis</t>
  </si>
  <si>
    <t>54.1.</t>
  </si>
  <si>
    <t>Bendrinis pavadinims ir/arba vaistinio preparato tikslinės savybėsEtambutolis</t>
  </si>
  <si>
    <t>54.1.1.</t>
  </si>
  <si>
    <t>Stiprumas arba veikliosios medžiagos kiekis400 mg</t>
  </si>
  <si>
    <t>54.1.2.</t>
  </si>
  <si>
    <t>54.1.3.</t>
  </si>
  <si>
    <t>54.1.4.</t>
  </si>
  <si>
    <t>55. DALIS</t>
  </si>
  <si>
    <t>475, EZOMEPRAZOLAS</t>
  </si>
  <si>
    <t>55.</t>
  </si>
  <si>
    <t>475, Ezomeprazolas</t>
  </si>
  <si>
    <t>55.1.</t>
  </si>
  <si>
    <t>Bendrinis pavadinims ir/arba vaistinio preparato tikslinės savybėsEzomeprazolas</t>
  </si>
  <si>
    <t>5,792606</t>
  </si>
  <si>
    <t>55.1.1.</t>
  </si>
  <si>
    <t>55.1.2.</t>
  </si>
  <si>
    <t>55.1.3.</t>
  </si>
  <si>
    <t>55.1.4.</t>
  </si>
  <si>
    <t>Matavimo vienetasflakonas, kuriame yra 40 mg veikliosios medžiagos</t>
  </si>
  <si>
    <t>56. DALIS</t>
  </si>
  <si>
    <t>495, FENTANILIS</t>
  </si>
  <si>
    <t>56.</t>
  </si>
  <si>
    <t>495, Fentanilis</t>
  </si>
  <si>
    <t>56.1.</t>
  </si>
  <si>
    <t>Bendrinis pavadinims ir/arba vaistinio preparato tikslinės savybėsFentanilis</t>
  </si>
  <si>
    <t>56.1.1.</t>
  </si>
  <si>
    <t>Stiprumas arba veikliosios medžiagos kiekis50 µg/ml</t>
  </si>
  <si>
    <t>56.1.2.</t>
  </si>
  <si>
    <t>56.1.3.</t>
  </si>
  <si>
    <t>56.1.4.</t>
  </si>
  <si>
    <t>57. DALIS</t>
  </si>
  <si>
    <t>500, FENTANILIS</t>
  </si>
  <si>
    <t>57.</t>
  </si>
  <si>
    <t>500, Fentanilis</t>
  </si>
  <si>
    <t>57.1.</t>
  </si>
  <si>
    <t>1,167998</t>
  </si>
  <si>
    <t>57.1.1.</t>
  </si>
  <si>
    <t>57.1.2.</t>
  </si>
  <si>
    <t>57.1.3.</t>
  </si>
  <si>
    <t>57.1.4.</t>
  </si>
  <si>
    <t>Matavimo vienetas2 ml ampulė (vienoje pakuotėje iki 10 ampulių)</t>
  </si>
  <si>
    <t>58. DALIS</t>
  </si>
  <si>
    <t>520, FLUKONAZOLAS</t>
  </si>
  <si>
    <t>58.</t>
  </si>
  <si>
    <t>520, Flukonazolas</t>
  </si>
  <si>
    <t>58.1.</t>
  </si>
  <si>
    <t>Bendrinis pavadinims ir/arba vaistinio preparato tikslinės savybėsFlukonazolas</t>
  </si>
  <si>
    <t>buteliukas, flakonas arba maišelis</t>
  </si>
  <si>
    <t>17,303666</t>
  </si>
  <si>
    <t>58.1.1.</t>
  </si>
  <si>
    <t>Stiprumas arba veikliosios medžiagos kiekis2 mg/ml</t>
  </si>
  <si>
    <t>58.1.2.</t>
  </si>
  <si>
    <t>Farmacinė formainfuzinis tirpalas</t>
  </si>
  <si>
    <t>58.1.3.</t>
  </si>
  <si>
    <t>58.1.4.</t>
  </si>
  <si>
    <t>Matavimo vienetas100 ml buteliukas, flakonas arba maišelis</t>
  </si>
  <si>
    <t>59. DALIS</t>
  </si>
  <si>
    <t>566, FUROZEMIDAS</t>
  </si>
  <si>
    <t>59.</t>
  </si>
  <si>
    <t>566, Furozemidas</t>
  </si>
  <si>
    <t>59.1.</t>
  </si>
  <si>
    <t>Bendrinis pavadinims ir/arba vaistinio preparato tikslinės savybėsFurozemidas</t>
  </si>
  <si>
    <t>59.1.1.</t>
  </si>
  <si>
    <t>59.1.2.</t>
  </si>
  <si>
    <t>59.1.3.</t>
  </si>
  <si>
    <t>59.1.4.</t>
  </si>
  <si>
    <t>60. DALIS</t>
  </si>
  <si>
    <t>578, GABAPENTINAS</t>
  </si>
  <si>
    <t>60.</t>
  </si>
  <si>
    <t>578, Gabapentinas</t>
  </si>
  <si>
    <t>60.1.</t>
  </si>
  <si>
    <t>Bendrinis pavadinims ir/arba vaistinio preparato tikslinės savybėsGabapentinas</t>
  </si>
  <si>
    <t>kapsulė</t>
  </si>
  <si>
    <t>60.1.1.</t>
  </si>
  <si>
    <t>60.1.2.</t>
  </si>
  <si>
    <t>Farmacinė formakietosios kapsulės</t>
  </si>
  <si>
    <t>60.1.3.</t>
  </si>
  <si>
    <t>60.1.4.</t>
  </si>
  <si>
    <t>Matavimo vienetaskapsulė</t>
  </si>
  <si>
    <t>61. DALIS</t>
  </si>
  <si>
    <t>604, GELEŽIS</t>
  </si>
  <si>
    <t>61.</t>
  </si>
  <si>
    <t>604, Geležis</t>
  </si>
  <si>
    <t>61.1.</t>
  </si>
  <si>
    <t>Bendrinis pavadinims ir/arba vaistinio preparato tikslinės savybėsGeležis</t>
  </si>
  <si>
    <t>61.1.1.</t>
  </si>
  <si>
    <t>Stiprumas arba veikliosios medžiagos kiekis80 mg</t>
  </si>
  <si>
    <t>61.1.2.</t>
  </si>
  <si>
    <t>Farmacinė formadengtos tabletės</t>
  </si>
  <si>
    <t>61.1.3.</t>
  </si>
  <si>
    <t>61.1.4.</t>
  </si>
  <si>
    <t>62. DALIS</t>
  </si>
  <si>
    <t>2592, GEMTUZUMABAS OZOGAMICINAS</t>
  </si>
  <si>
    <t>62.</t>
  </si>
  <si>
    <t>2592, Gemtuzumabas ozogamicinas</t>
  </si>
  <si>
    <t>62.1.</t>
  </si>
  <si>
    <t>Bendrinis pavadinims ir/arba vaistinio preparato tikslinės savybėsGemtuzumabas ozogamicinas</t>
  </si>
  <si>
    <t>9497,6712</t>
  </si>
  <si>
    <t>62.1.1.</t>
  </si>
  <si>
    <t>62.1.2.</t>
  </si>
  <si>
    <t>62.1.3.</t>
  </si>
  <si>
    <t>62.1.4.</t>
  </si>
  <si>
    <t>63. DALIS</t>
  </si>
  <si>
    <t>611, GENTAMICINAS</t>
  </si>
  <si>
    <t>63.</t>
  </si>
  <si>
    <t>611, Gentamicinas</t>
  </si>
  <si>
    <t>63.1.</t>
  </si>
  <si>
    <t>Bendrinis pavadinims ir/arba vaistinio preparato tikslinės savybėsGentamicinas</t>
  </si>
  <si>
    <t>63.1.1.</t>
  </si>
  <si>
    <t>63.1.2.</t>
  </si>
  <si>
    <t>63.1.3.</t>
  </si>
  <si>
    <t>63.1.4.</t>
  </si>
  <si>
    <t>64. DALIS</t>
  </si>
  <si>
    <t>2299, GLICEROLIO TRINITRATAS</t>
  </si>
  <si>
    <t>64.</t>
  </si>
  <si>
    <t>2299, Glicerolio trinitratas</t>
  </si>
  <si>
    <t>64.1.</t>
  </si>
  <si>
    <t>Bendrinis pavadinims ir/arba vaistinio preparato tikslinės savybėsGlicerolio trinitratas</t>
  </si>
  <si>
    <t>2,740442</t>
  </si>
  <si>
    <t>64.1.1.</t>
  </si>
  <si>
    <t>64.1.2.</t>
  </si>
  <si>
    <t>64.1.3.</t>
  </si>
  <si>
    <t>64.1.4.</t>
  </si>
  <si>
    <t>Matavimo vienetas10 ml buteliukas arba ampulė</t>
  </si>
  <si>
    <t>65. DALIS</t>
  </si>
  <si>
    <t>639, GLIUKOZĖ (GLIUKOZĖS MONOHIDRATO PAVIDALU)</t>
  </si>
  <si>
    <t>65.</t>
  </si>
  <si>
    <t>639, Gliukozė (gliukozės monohidrato pavidalu)</t>
  </si>
  <si>
    <t>65.1.</t>
  </si>
  <si>
    <t>Bendrinis pavadinims ir/arba vaistinio preparato tikslinės savybėsGliukozė (gliukozės monohidrato pavidalu)</t>
  </si>
  <si>
    <t>buteliukas</t>
  </si>
  <si>
    <t>1,246224</t>
  </si>
  <si>
    <t>65.1.1.</t>
  </si>
  <si>
    <t>65.1.2.</t>
  </si>
  <si>
    <t>65.1.3.</t>
  </si>
  <si>
    <t>65.1.4.</t>
  </si>
  <si>
    <t>Matavimo vienetas500 mililitrų buteliukas</t>
  </si>
  <si>
    <t>66. DALIS</t>
  </si>
  <si>
    <t>636, GLIUKOZĖ BEVANDENĖ ( MONOHIDRATO PAVIDALU)</t>
  </si>
  <si>
    <t>66.</t>
  </si>
  <si>
    <t>636, Gliukozė bevandenė ( monohidrato pavidalu)</t>
  </si>
  <si>
    <t>66.1.</t>
  </si>
  <si>
    <t>Bendrinis pavadinims ir/arba vaistinio preparato tikslinės savybėsGliukozė bevandenė ( monohidrato pavidalu)</t>
  </si>
  <si>
    <t>2,574207</t>
  </si>
  <si>
    <t>66.1.1.</t>
  </si>
  <si>
    <t>Stiprumas arba veikliosios medžiagos kiekis200 mg/ml</t>
  </si>
  <si>
    <t>66.1.2.</t>
  </si>
  <si>
    <t>66.1.3.</t>
  </si>
  <si>
    <t>66.1.4.</t>
  </si>
  <si>
    <t>67. DALIS</t>
  </si>
  <si>
    <t>655, HALOPERIDOLIS</t>
  </si>
  <si>
    <t>67.</t>
  </si>
  <si>
    <t>655, Haloperidolis</t>
  </si>
  <si>
    <t>67.1.</t>
  </si>
  <si>
    <t>Bendrinis pavadinims ir/arba vaistinio preparato tikslinės savybėsHaloperidolis</t>
  </si>
  <si>
    <t>67.1.1.</t>
  </si>
  <si>
    <t>67.1.2.</t>
  </si>
  <si>
    <t>67.1.3.</t>
  </si>
  <si>
    <t>67.1.4.</t>
  </si>
  <si>
    <t>68. DALIS</t>
  </si>
  <si>
    <t>666, HEPARINO NATRIO DRUSKA</t>
  </si>
  <si>
    <t>68.</t>
  </si>
  <si>
    <t>666, Heparino natrio druska</t>
  </si>
  <si>
    <t>68.1.</t>
  </si>
  <si>
    <t>Bendrinis pavadinims ir/arba vaistinio preparato tikslinės savybėsHeparino natrio druska</t>
  </si>
  <si>
    <t>5,747782</t>
  </si>
  <si>
    <t>68.1.1.</t>
  </si>
  <si>
    <t>Stiprumas arba veikliosios medžiagos kiekis5000 TV/ml</t>
  </si>
  <si>
    <t>68.1.2.</t>
  </si>
  <si>
    <t>68.1.3.</t>
  </si>
  <si>
    <t>68.1.4.</t>
  </si>
  <si>
    <t>Matavimo vienetas5 ml flakonas</t>
  </si>
  <si>
    <t>69. DALIS</t>
  </si>
  <si>
    <t>664, HEPARINO NATRIO DRUSKA</t>
  </si>
  <si>
    <t>69.</t>
  </si>
  <si>
    <t>664, Heparino natrio druska</t>
  </si>
  <si>
    <t>69.1.</t>
  </si>
  <si>
    <t>69.1.1.</t>
  </si>
  <si>
    <t>Stiprumas arba veikliosios medžiagos kiekis1000 TV/g</t>
  </si>
  <si>
    <t>69.1.2.</t>
  </si>
  <si>
    <t>69.1.3.</t>
  </si>
  <si>
    <t>69.1.4.</t>
  </si>
  <si>
    <t>70. DALIS</t>
  </si>
  <si>
    <t>693, IBUPROFENAS</t>
  </si>
  <si>
    <t>70.</t>
  </si>
  <si>
    <t>693, Ibuprofenas</t>
  </si>
  <si>
    <t>70.1.</t>
  </si>
  <si>
    <t>Bendrinis pavadinims ir/arba vaistinio preparato tikslinės savybėsIbuprofenas</t>
  </si>
  <si>
    <t>70.1.1.</t>
  </si>
  <si>
    <t>70.1.2.</t>
  </si>
  <si>
    <t>Farmacinė formaplėvele dengtos;dengtos tabletės</t>
  </si>
  <si>
    <t>70.1.3.</t>
  </si>
  <si>
    <t>70.1.4.</t>
  </si>
  <si>
    <t>71. DALIS</t>
  </si>
  <si>
    <t>691, IBUPROFENAS</t>
  </si>
  <si>
    <t>71.</t>
  </si>
  <si>
    <t>691, Ibuprofenas</t>
  </si>
  <si>
    <t>71.1.</t>
  </si>
  <si>
    <t>71.1.1.</t>
  </si>
  <si>
    <t>Stiprumas arba veikliosios medžiagos kiekis100 mg/5 ml</t>
  </si>
  <si>
    <t>71.1.2.</t>
  </si>
  <si>
    <t>Farmacinė formageriamoji suspensija</t>
  </si>
  <si>
    <t>71.1.3.</t>
  </si>
  <si>
    <t>71.1.4.</t>
  </si>
  <si>
    <t>72. DALIS</t>
  </si>
  <si>
    <t>695, IBUPROFENAS</t>
  </si>
  <si>
    <t>72.</t>
  </si>
  <si>
    <t>695, Ibuprofenas</t>
  </si>
  <si>
    <t>72.1.</t>
  </si>
  <si>
    <t>72.1.1.</t>
  </si>
  <si>
    <t>Stiprumas arba veikliosios medžiagos kiekis600 mg</t>
  </si>
  <si>
    <t>72.1.2.</t>
  </si>
  <si>
    <t>72.1.3.</t>
  </si>
  <si>
    <t>72.1.4.</t>
  </si>
  <si>
    <t>73. DALIS</t>
  </si>
  <si>
    <t>2601, IDARUCIZUMABAS</t>
  </si>
  <si>
    <t>73.</t>
  </si>
  <si>
    <t>2601, Idarucizumabas</t>
  </si>
  <si>
    <t>73.1.</t>
  </si>
  <si>
    <t>Bendrinis pavadinims ir/arba vaistinio preparato tikslinės savybėsIdarucizumabas</t>
  </si>
  <si>
    <t>1166,7177</t>
  </si>
  <si>
    <t>73.1.1.</t>
  </si>
  <si>
    <t>Stiprumas arba veikliosios medžiagos kiekis2,5 g/50 ml</t>
  </si>
  <si>
    <t>73.1.2.</t>
  </si>
  <si>
    <t>73.1.3.</t>
  </si>
  <si>
    <t>73.1.4.</t>
  </si>
  <si>
    <t>Matavimo vienetas50 ml flakonas</t>
  </si>
  <si>
    <t>74. DALIS</t>
  </si>
  <si>
    <t>2380, IDURSULFAZĖ</t>
  </si>
  <si>
    <t>74.</t>
  </si>
  <si>
    <t>2380, Idursulfazė</t>
  </si>
  <si>
    <t>74.1.</t>
  </si>
  <si>
    <t>Bendrinis pavadinims ir/arba vaistinio preparato tikslinės savybėsIdursulfazė</t>
  </si>
  <si>
    <t>2793,424419</t>
  </si>
  <si>
    <t>74.1.1.</t>
  </si>
  <si>
    <t>74.1.2.</t>
  </si>
  <si>
    <t>74.1.3.</t>
  </si>
  <si>
    <t>74.1.4.</t>
  </si>
  <si>
    <t>Matavimo vienetas3 ml flakonas</t>
  </si>
  <si>
    <t>75. DALIS</t>
  </si>
  <si>
    <t>705, IMIGLIUCERAZĖ</t>
  </si>
  <si>
    <t>75.</t>
  </si>
  <si>
    <t>705, Imigliucerazė</t>
  </si>
  <si>
    <t>75.1.</t>
  </si>
  <si>
    <t>Bendrinis pavadinims ir/arba vaistinio preparato tikslinės savybėsImigliucerazė</t>
  </si>
  <si>
    <t>2001,417204</t>
  </si>
  <si>
    <t>75.1.1.</t>
  </si>
  <si>
    <t>Stiprumas arba veikliosios medžiagos kiekis400 V</t>
  </si>
  <si>
    <t>75.1.2.</t>
  </si>
  <si>
    <t>Farmacinė formamilteliai infuziniam tirpalui</t>
  </si>
  <si>
    <t>75.1.3.</t>
  </si>
  <si>
    <t>75.1.4.</t>
  </si>
  <si>
    <t>Matavimo vienetasflakonas, kuriame yra 400V veikliosios medžiagos</t>
  </si>
  <si>
    <t>76. DALIS</t>
  </si>
  <si>
    <t>3007, IMLIFIDAZĖ</t>
  </si>
  <si>
    <t>76.</t>
  </si>
  <si>
    <t>3007, Imlifidazė</t>
  </si>
  <si>
    <t>76.1.</t>
  </si>
  <si>
    <t>Bendrinis pavadinims ir/arba vaistinio preparato tikslinės savybėsImlifidazė</t>
  </si>
  <si>
    <t>128857,425588</t>
  </si>
  <si>
    <t>76.1.1.</t>
  </si>
  <si>
    <t>Stiprumas arba veikliosios medžiagos kiekis11 mg</t>
  </si>
  <si>
    <t>76.1.2.</t>
  </si>
  <si>
    <t>76.1.3.</t>
  </si>
  <si>
    <t>76.1.4.</t>
  </si>
  <si>
    <t>Matavimo vienetasflakonas, kuriame yra 11 mg veikliosios medžiagos</t>
  </si>
  <si>
    <t>77. DALIS</t>
  </si>
  <si>
    <t>2497, INOTUZUMABAS OZOGAMICINAS</t>
  </si>
  <si>
    <t>77.</t>
  </si>
  <si>
    <t>2497, Inotuzumabas ozogamicinas</t>
  </si>
  <si>
    <t>77.1.</t>
  </si>
  <si>
    <t>Bendrinis pavadinims ir/arba vaistinio preparato tikslinės savybėsInotuzumabas ozogamicinas</t>
  </si>
  <si>
    <t>9239,955939</t>
  </si>
  <si>
    <t>77.1.1.</t>
  </si>
  <si>
    <t>Stiprumas arba veikliosios medžiagos kiekis1 mg</t>
  </si>
  <si>
    <t>77.1.2.</t>
  </si>
  <si>
    <t>77.1.3.</t>
  </si>
  <si>
    <t>77.1.4.</t>
  </si>
  <si>
    <t>Matavimo vienetasflakonas, kuriame yra 1 mg veikliosios medžiagos</t>
  </si>
  <si>
    <t>78. DALIS</t>
  </si>
  <si>
    <t>733, INSULINO ANALOGAS, GREITO VEIKIMO, INSULINAS ASPARTAS</t>
  </si>
  <si>
    <t>78.</t>
  </si>
  <si>
    <t>733, Insulino analogas, greito veikimo, insulinas aspartas</t>
  </si>
  <si>
    <t>78.1.</t>
  </si>
  <si>
    <t>Bendrinis pavadinims ir/arba vaistinio preparato tikslinės savybėsInsulino analogas, greito veikimo, insulinas aspartas</t>
  </si>
  <si>
    <t>užpildytas švirkštiklis</t>
  </si>
  <si>
    <t>9,081305</t>
  </si>
  <si>
    <t>78.1.1.</t>
  </si>
  <si>
    <t>Stiprumas arba veikliosios medžiagos kiekis100 V/ml</t>
  </si>
  <si>
    <t>78.1.2.</t>
  </si>
  <si>
    <t>78.1.3.</t>
  </si>
  <si>
    <t>78.1.4.</t>
  </si>
  <si>
    <t>Matavimo vienetasužpildytas švirkštiklis</t>
  </si>
  <si>
    <t>79. DALIS</t>
  </si>
  <si>
    <t>821, KALIO CHLORIDAS</t>
  </si>
  <si>
    <t>79.</t>
  </si>
  <si>
    <t>821, Kalio chloridas</t>
  </si>
  <si>
    <t>79.1.</t>
  </si>
  <si>
    <t>Bendrinis pavadinims ir/arba vaistinio preparato tikslinės savybėsKalio chloridas</t>
  </si>
  <si>
    <t>2,471751</t>
  </si>
  <si>
    <t>79.1.1.</t>
  </si>
  <si>
    <t>Stiprumas arba veikliosios medžiagos kiekis100 mg/ml</t>
  </si>
  <si>
    <t>79.1.2.</t>
  </si>
  <si>
    <t>79.1.3.</t>
  </si>
  <si>
    <t>79.1.4.</t>
  </si>
  <si>
    <t>Matavimo vienetas100 ml flakonas</t>
  </si>
  <si>
    <t>80. DALIS</t>
  </si>
  <si>
    <t>823, KALIO CHLORIDAS</t>
  </si>
  <si>
    <t>80.</t>
  </si>
  <si>
    <t>823, Kalio chloridas</t>
  </si>
  <si>
    <t>80.1.</t>
  </si>
  <si>
    <t>80.1.1.</t>
  </si>
  <si>
    <t>Stiprumas arba veikliosios medžiagos kiekis750 mg</t>
  </si>
  <si>
    <t>80.1.2.</t>
  </si>
  <si>
    <t>Farmacinė formapailginto atpalaidavimo tabletės</t>
  </si>
  <si>
    <t>80.1.3.</t>
  </si>
  <si>
    <t>80.1.4.</t>
  </si>
  <si>
    <t>81. DALIS</t>
  </si>
  <si>
    <t>2738, KALIO JODIDAS</t>
  </si>
  <si>
    <t>81.</t>
  </si>
  <si>
    <t>2738, Kalio jodidas</t>
  </si>
  <si>
    <t>81.1.</t>
  </si>
  <si>
    <t>Bendrinis pavadinims ir/arba vaistinio preparato tikslinės savybėsKalio jodidas</t>
  </si>
  <si>
    <t>81.1.1.</t>
  </si>
  <si>
    <t>Stiprumas arba veikliosios medžiagos kiekis65 mg</t>
  </si>
  <si>
    <t>81.1.2.</t>
  </si>
  <si>
    <t>Farmacinė formatablelės</t>
  </si>
  <si>
    <t>81.1.3.</t>
  </si>
  <si>
    <t>81.1.4.</t>
  </si>
  <si>
    <t>82. DALIS</t>
  </si>
  <si>
    <t>2975, KANABIDIOLIS</t>
  </si>
  <si>
    <t>82.</t>
  </si>
  <si>
    <t>2975, Kanabidiolis</t>
  </si>
  <si>
    <t>82.1.</t>
  </si>
  <si>
    <t>Bendrinis pavadinims ir/arba vaistinio preparato tikslinės savybėsKanabidiolis</t>
  </si>
  <si>
    <t>1251,845829</t>
  </si>
  <si>
    <t>82.1.1.</t>
  </si>
  <si>
    <t>82.1.2.</t>
  </si>
  <si>
    <t>Farmacinė formageriamas tirpalas</t>
  </si>
  <si>
    <t>82.1.3.</t>
  </si>
  <si>
    <t>82.1.4.</t>
  </si>
  <si>
    <t>Matavimo vienetas100 ml buteliukas ir 2 geriamieji švirkštai (1 ml; 5 ml), 2 buteliuko adapteriai</t>
  </si>
  <si>
    <t>83. DALIS</t>
  </si>
  <si>
    <t>2828, KANAKINUMABAS</t>
  </si>
  <si>
    <t>83.</t>
  </si>
  <si>
    <t>2828, Kanakinumabas</t>
  </si>
  <si>
    <t>83.1.</t>
  </si>
  <si>
    <t>Bendrinis pavadinims ir/arba vaistinio preparato tikslinės savybėsKanakinumabas</t>
  </si>
  <si>
    <t>12891,077955</t>
  </si>
  <si>
    <t>83.1.1.</t>
  </si>
  <si>
    <t>Stiprumas arba veikliosios medžiagos kiekis150 mg/ml</t>
  </si>
  <si>
    <t>83.1.2.</t>
  </si>
  <si>
    <t>83.1.3.</t>
  </si>
  <si>
    <t>83.1.4.</t>
  </si>
  <si>
    <t>Matavimo vienetas1ml flakonas</t>
  </si>
  <si>
    <t>84. DALIS</t>
  </si>
  <si>
    <t>831, KAPTOPRILIS</t>
  </si>
  <si>
    <t>84.</t>
  </si>
  <si>
    <t>831, Kaptoprilis</t>
  </si>
  <si>
    <t>84.1.</t>
  </si>
  <si>
    <t>Bendrinis pavadinims ir/arba vaistinio preparato tikslinės savybėsKaptoprilis</t>
  </si>
  <si>
    <t>84.1.1.</t>
  </si>
  <si>
    <t>84.1.2.</t>
  </si>
  <si>
    <t>84.1.3.</t>
  </si>
  <si>
    <t>84.1.4.</t>
  </si>
  <si>
    <t>85. DALIS</t>
  </si>
  <si>
    <t>832, KAPTOPRILIS</t>
  </si>
  <si>
    <t>85.</t>
  </si>
  <si>
    <t>832, Kaptoprilis</t>
  </si>
  <si>
    <t>85.1.</t>
  </si>
  <si>
    <t>85.1.1.</t>
  </si>
  <si>
    <t>85.1.2.</t>
  </si>
  <si>
    <t>85.1.3.</t>
  </si>
  <si>
    <t>85.1.4.</t>
  </si>
  <si>
    <t>86. DALIS</t>
  </si>
  <si>
    <t>833, KARBAMAZEPINAS</t>
  </si>
  <si>
    <t>86.</t>
  </si>
  <si>
    <t>833, Karbamazepinas</t>
  </si>
  <si>
    <t>86.1.</t>
  </si>
  <si>
    <t>Bendrinis pavadinims ir/arba vaistinio preparato tikslinės savybėsKarbamazepinas</t>
  </si>
  <si>
    <t>86.1.1.</t>
  </si>
  <si>
    <t>Stiprumas arba veikliosios medžiagos kiekis200 mg</t>
  </si>
  <si>
    <t>86.1.2.</t>
  </si>
  <si>
    <t>86.1.3.</t>
  </si>
  <si>
    <t>86.1.4.</t>
  </si>
  <si>
    <t>87. DALIS</t>
  </si>
  <si>
    <t>852, KETOPROFENAS</t>
  </si>
  <si>
    <t>87.</t>
  </si>
  <si>
    <t>852, Ketoprofenas</t>
  </si>
  <si>
    <t>87.1.</t>
  </si>
  <si>
    <t>Bendrinis pavadinims ir/arba vaistinio preparato tikslinės savybėsKetoprofenas</t>
  </si>
  <si>
    <t>87.1.1.</t>
  </si>
  <si>
    <t>Stiprumas arba veikliosios medžiagos kiekis100 mg/2 ml</t>
  </si>
  <si>
    <t>87.1.2.</t>
  </si>
  <si>
    <t>87.1.3.</t>
  </si>
  <si>
    <t>87.1.4.</t>
  </si>
  <si>
    <t>88. DALIS</t>
  </si>
  <si>
    <t>2306, KETOPROFENAS</t>
  </si>
  <si>
    <t>88.</t>
  </si>
  <si>
    <t>2306, Ketoprofenas</t>
  </si>
  <si>
    <t>88.1.</t>
  </si>
  <si>
    <t>88.1.1.</t>
  </si>
  <si>
    <t>Stiprumas arba veikliosios medžiagos kiekis25 mg/g</t>
  </si>
  <si>
    <t>88.1.2.</t>
  </si>
  <si>
    <t>88.1.3.</t>
  </si>
  <si>
    <t>88.1.4.</t>
  </si>
  <si>
    <t>89. DALIS</t>
  </si>
  <si>
    <t>856, KETOROLAKO TROMETAMOLIS</t>
  </si>
  <si>
    <t>89.</t>
  </si>
  <si>
    <t>856, Ketorolako trometamolis</t>
  </si>
  <si>
    <t>89.1.</t>
  </si>
  <si>
    <t>Bendrinis pavadinims ir/arba vaistinio preparato tikslinės savybėsKetorolako trometamolis</t>
  </si>
  <si>
    <t>89.1.1.</t>
  </si>
  <si>
    <t>89.1.2.</t>
  </si>
  <si>
    <t>89.1.3.</t>
  </si>
  <si>
    <t>89.1.4.</t>
  </si>
  <si>
    <t>90. DALIS</t>
  </si>
  <si>
    <t>2619, KLOFARABINAS</t>
  </si>
  <si>
    <t>90.</t>
  </si>
  <si>
    <t>2619, Klofarabinas</t>
  </si>
  <si>
    <t>90.1.</t>
  </si>
  <si>
    <t>Bendrinis pavadinims ir/arba vaistinio preparato tikslinės savybėsKlofarabinas</t>
  </si>
  <si>
    <t>90.1.1.</t>
  </si>
  <si>
    <t>90.1.2.</t>
  </si>
  <si>
    <t>90.1.3.</t>
  </si>
  <si>
    <t>90.1.4.</t>
  </si>
  <si>
    <t>91. DALIS</t>
  </si>
  <si>
    <t>883, KLONAZEPAMAS</t>
  </si>
  <si>
    <t>91.</t>
  </si>
  <si>
    <t>883, Klonazepamas</t>
  </si>
  <si>
    <t>91.1.</t>
  </si>
  <si>
    <t>Bendrinis pavadinims ir/arba vaistinio preparato tikslinės savybėsKlonazepamas</t>
  </si>
  <si>
    <t>91.1.1.</t>
  </si>
  <si>
    <t>Stiprumas arba veikliosios medžiagos kiekis2 mg</t>
  </si>
  <si>
    <t>91.1.2.</t>
  </si>
  <si>
    <t>91.1.3.</t>
  </si>
  <si>
    <t>91.1.4.</t>
  </si>
  <si>
    <t>92. DALIS</t>
  </si>
  <si>
    <t>886, KLOPIDOGRELIS</t>
  </si>
  <si>
    <t>92.</t>
  </si>
  <si>
    <t>886, Klopidogrelis</t>
  </si>
  <si>
    <t>92.1.</t>
  </si>
  <si>
    <t>Bendrinis pavadinims ir/arba vaistinio preparato tikslinės savybėsKlopidogrelis</t>
  </si>
  <si>
    <t>92.1.1.</t>
  </si>
  <si>
    <t>Stiprumas arba veikliosios medžiagos kiekis75 mg</t>
  </si>
  <si>
    <t>92.1.2.</t>
  </si>
  <si>
    <t>92.1.3.</t>
  </si>
  <si>
    <t>92.1.4.</t>
  </si>
  <si>
    <t>93. DALIS</t>
  </si>
  <si>
    <t>892, KLOZAPINAS</t>
  </si>
  <si>
    <t>93.</t>
  </si>
  <si>
    <t>892, Klozapinas</t>
  </si>
  <si>
    <t>93.1.</t>
  </si>
  <si>
    <t>Bendrinis pavadinims ir/arba vaistinio preparato tikslinės savybėsKlozapinas</t>
  </si>
  <si>
    <t>93.1.1.</t>
  </si>
  <si>
    <t>93.1.2.</t>
  </si>
  <si>
    <t>93.1.3.</t>
  </si>
  <si>
    <t>93.1.4.</t>
  </si>
  <si>
    <t>94. DALIS</t>
  </si>
  <si>
    <t>3016, KOLISTIMETATO NATRIO DRUSKA</t>
  </si>
  <si>
    <t>94.</t>
  </si>
  <si>
    <t>3016, Kolistimetato natrio druska</t>
  </si>
  <si>
    <t>94.1.</t>
  </si>
  <si>
    <t>Bendrinis pavadinims ir/arba vaistinio preparato tikslinės savybėsKolistimetato natrio druska</t>
  </si>
  <si>
    <t>15,3684</t>
  </si>
  <si>
    <t>94.1.1.</t>
  </si>
  <si>
    <t>94.1.2.</t>
  </si>
  <si>
    <t>94.1.3.</t>
  </si>
  <si>
    <t>Vartojimo būdas (-ai)leisti į veną;leisti į smegenų skilvelius;leisti į povoratinklinę ertmę</t>
  </si>
  <si>
    <t>94.1.4.</t>
  </si>
  <si>
    <t>95. DALIS</t>
  </si>
  <si>
    <t>898, KONESTATAS ALFA</t>
  </si>
  <si>
    <t>95.</t>
  </si>
  <si>
    <t>898, Konestatas alfa</t>
  </si>
  <si>
    <t>95.1.</t>
  </si>
  <si>
    <t>Bendrinis pavadinims ir/arba vaistinio preparato tikslinės savybėsKonestatas alfa</t>
  </si>
  <si>
    <t>1290,471741</t>
  </si>
  <si>
    <t>95.1.1.</t>
  </si>
  <si>
    <t>Stiprumas arba veikliosios medžiagos kiekis2100 V</t>
  </si>
  <si>
    <t>95.1.2.</t>
  </si>
  <si>
    <t>Farmacinė formamilteliai ir tirpiklis injekciniam tirpalui</t>
  </si>
  <si>
    <t>95.1.3.</t>
  </si>
  <si>
    <t>95.1.4.</t>
  </si>
  <si>
    <t>Matavimo vienetasflakonas, kuriame yra 2100V veikliosios medžiagos</t>
  </si>
  <si>
    <t>96. DALIS</t>
  </si>
  <si>
    <t>909, KVETIAPINAS</t>
  </si>
  <si>
    <t>96.</t>
  </si>
  <si>
    <t>909, Kvetiapinas</t>
  </si>
  <si>
    <t>96.1.</t>
  </si>
  <si>
    <t>Bendrinis pavadinims ir/arba vaistinio preparato tikslinės savybėsKvetiapinas</t>
  </si>
  <si>
    <t>96.1.1.</t>
  </si>
  <si>
    <t>96.1.2.</t>
  </si>
  <si>
    <t>96.1.3.</t>
  </si>
  <si>
    <t>96.1.4.</t>
  </si>
  <si>
    <t>97. DALIS</t>
  </si>
  <si>
    <t>906, KVETIAPINAS</t>
  </si>
  <si>
    <t>97.</t>
  </si>
  <si>
    <t>906, Kvetiapinas</t>
  </si>
  <si>
    <t>97.1.</t>
  </si>
  <si>
    <t>97.1.1.</t>
  </si>
  <si>
    <t>97.1.2.</t>
  </si>
  <si>
    <t>97.1.3.</t>
  </si>
  <si>
    <t>97.1.4.</t>
  </si>
  <si>
    <t>98. DALIS</t>
  </si>
  <si>
    <t>907, KVETIAPINAS</t>
  </si>
  <si>
    <t>98.</t>
  </si>
  <si>
    <t>907, Kvetiapinas</t>
  </si>
  <si>
    <t>98.1.</t>
  </si>
  <si>
    <t>98.1.1.</t>
  </si>
  <si>
    <t>98.1.2.</t>
  </si>
  <si>
    <t>98.1.3.</t>
  </si>
  <si>
    <t>98.1.4.</t>
  </si>
  <si>
    <t>99. DALIS</t>
  </si>
  <si>
    <t>981, LEVOMEPROMAZINAS</t>
  </si>
  <si>
    <t>99.</t>
  </si>
  <si>
    <t>981, Levomepromazinas</t>
  </si>
  <si>
    <t>99.1.</t>
  </si>
  <si>
    <t>Bendrinis pavadinims ir/arba vaistinio preparato tikslinės savybėsLevomepromazinas</t>
  </si>
  <si>
    <t>99.1.1.</t>
  </si>
  <si>
    <t>99.1.2.</t>
  </si>
  <si>
    <t>99.1.3.</t>
  </si>
  <si>
    <t>99.1.4.</t>
  </si>
  <si>
    <t>100. DALIS</t>
  </si>
  <si>
    <t>2710, LIDOKAINAS</t>
  </si>
  <si>
    <t>100.</t>
  </si>
  <si>
    <t>2710, Lidokainas</t>
  </si>
  <si>
    <t>100.1.</t>
  </si>
  <si>
    <t>Bendrinis pavadinims ir/arba vaistinio preparato tikslinės savybėsLidokainas</t>
  </si>
  <si>
    <t>100.1.1.</t>
  </si>
  <si>
    <t>100.1.2.</t>
  </si>
  <si>
    <t>100.1.3.</t>
  </si>
  <si>
    <t>Vartojimo būdas (-ai)leisti po oda;leisti į raumenis;leisti į veną</t>
  </si>
  <si>
    <t>100.1.4.</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</si>
  <si>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</si>
  <si>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</si>
  <si>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</si>
  <si>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</si>
  <si>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</si>
  <si>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</si>
  <si>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</si>
  <si>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</si>
  <si>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</si>
  <si>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</si>
  <si>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</si>
  <si>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</si>
  <si>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</si>
  <si>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</si>
  <si>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</si>
  <si>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</si>
  <si>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Kvalifikacijos atitikimą patvirtinantys dokumentai</t>
  </si>
  <si>
    <t>4</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</si>
  <si>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</si>
  <si>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</si>
  <si>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</si>
  <si>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</si>
  <si>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21138 2026-07-17 14:24</t>
  </si>
  <si>
    <t>0,142670</t>
  </si>
  <si>
    <t>0,832455</t>
  </si>
  <si>
    <t>0,128070</t>
  </si>
  <si>
    <t>0,629336</t>
  </si>
  <si>
    <t>0,050933</t>
  </si>
  <si>
    <t>0,49102</t>
  </si>
  <si>
    <t>0,700440</t>
  </si>
  <si>
    <t>0,042263</t>
  </si>
  <si>
    <t>0,085807</t>
  </si>
  <si>
    <t>0,040872</t>
  </si>
  <si>
    <t>0,090443</t>
  </si>
  <si>
    <t>0,097333</t>
  </si>
  <si>
    <t>0,171614</t>
  </si>
  <si>
    <t>0,884346</t>
  </si>
  <si>
    <t>0,64035</t>
  </si>
  <si>
    <t>0,76842</t>
  </si>
  <si>
    <t>0,179298</t>
  </si>
  <si>
    <t>0,192604</t>
  </si>
  <si>
    <t>0,64765</t>
  </si>
  <si>
    <t>0,109666</t>
  </si>
  <si>
    <t>0,978455</t>
  </si>
  <si>
    <t>0,845262</t>
  </si>
  <si>
    <t>0,102546</t>
  </si>
  <si>
    <t>0,453189</t>
  </si>
  <si>
    <t>0,742806</t>
  </si>
  <si>
    <t>0,665964</t>
  </si>
  <si>
    <t>0,307368</t>
  </si>
  <si>
    <t>0,146000</t>
  </si>
  <si>
    <t>0,768420</t>
  </si>
  <si>
    <t>0,080249</t>
  </si>
  <si>
    <t>0,246961</t>
  </si>
  <si>
    <t>0,204912</t>
  </si>
  <si>
    <t>0,054776</t>
  </si>
  <si>
    <t>0,103199</t>
  </si>
  <si>
    <t>0,328243</t>
  </si>
  <si>
    <t>0,539431</t>
  </si>
  <si>
    <t>0,243333</t>
  </si>
  <si>
    <t>0,268947</t>
  </si>
  <si>
    <t>0,102456</t>
  </si>
  <si>
    <t>0,525087</t>
  </si>
  <si>
    <t>0,107054</t>
  </si>
  <si>
    <t>0,211316</t>
  </si>
  <si>
    <t>0,175072</t>
  </si>
  <si>
    <t>0,461052</t>
  </si>
  <si>
    <t>0,212596</t>
  </si>
  <si>
    <t>0,115263</t>
  </si>
  <si>
    <t>0,148433</t>
  </si>
  <si>
    <t>0,664683</t>
  </si>
  <si>
    <t xml:space="preserve">Pašalinimo pagrindų nebuvimą patvirtinantys dokumentai </t>
  </si>
  <si>
    <t xml:space="preserve">Parametrai </t>
  </si>
  <si>
    <r>
      <t xml:space="preserve">6. Tiekėjas kainas pateikia, nurodydamas ne daugiau skaičių po kablelio, nei leidžiama pirkimo dokumentuose. </t>
    </r>
    <r>
      <rPr>
        <b/>
        <sz val="11"/>
        <color theme="1"/>
        <rFont val="Calibri"/>
        <family val="2"/>
        <scheme val="minor"/>
      </rPr>
      <t>Pasiūlymo formos skilties „Parametrai“ tiekėjai nepildo.</t>
    </r>
  </si>
  <si>
    <t>PIRKIMO DOKUMENTŲ B DALIS "PASIŪLYMO FORMA"</t>
  </si>
  <si>
    <t xml:space="preserve">Viešoji įstaiga CPO LT </t>
  </si>
  <si>
    <t>Tiekėjo siūloma kaina už mato vienetą be PVM, Eur</t>
  </si>
  <si>
    <t>Maksimalus (CPO LT priimtinas) įkainis už mato vienetą be PVM, Eur</t>
  </si>
  <si>
    <t>1.1. viešojo pirkimo dokumentuose;</t>
  </si>
  <si>
    <t>2. Patvirtiname, kad informacija ir duomenys, pateikti pasiūlyme, yra teisingi ir apima viską, ko reikia tinkamam sutarties įvykdymui.</t>
  </si>
  <si>
    <r>
      <t>1. Šiuo pasiūlymu pažymime, kad sutinkame su viso</t>
    </r>
    <r>
      <rPr>
        <sz val="11"/>
        <rFont val="Calibri"/>
        <family val="2"/>
        <scheme val="minor"/>
      </rPr>
      <t xml:space="preserve">mis </t>
    </r>
    <r>
      <rPr>
        <sz val="11"/>
        <color theme="1"/>
        <rFont val="Calibri"/>
        <family val="2"/>
        <scheme val="minor"/>
      </rPr>
      <t>pirkimo sąlygomis, nustatytomis:</t>
    </r>
  </si>
  <si>
    <r>
      <t>1.2. kituo</t>
    </r>
    <r>
      <rPr>
        <sz val="11"/>
        <rFont val="Calibri"/>
        <family val="2"/>
        <scheme val="minor"/>
      </rPr>
      <t>se su pirkimu susijusiuose dokumentuose</t>
    </r>
    <r>
      <rPr>
        <sz val="11"/>
        <color theme="1"/>
        <rFont val="Calibri"/>
        <family val="2"/>
        <scheme val="minor"/>
      </rPr>
      <t xml:space="preserve">  (</t>
    </r>
    <r>
      <rPr>
        <sz val="11"/>
        <rFont val="Calibri"/>
        <family val="2"/>
        <scheme val="minor"/>
      </rPr>
      <t>pirkimo dokumentų p</t>
    </r>
    <r>
      <rPr>
        <sz val="11"/>
        <color theme="1"/>
        <rFont val="Calibri"/>
        <family val="2"/>
        <scheme val="minor"/>
      </rPr>
      <t>aaiškinimuose, papildymuose).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</si>
</sst>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2">
    <xf numFmtId="0" fontId="0" fillId="0" borderId="0" xfId="0"/>
    <xf numFmtId="0" fontId="6" fillId="2" borderId="0" xfId="0" applyFont="1" applyFill="1"/>
    <xf numFmtId="0" fontId="7" fillId="2" borderId="0" xfId="0" applyFont="1" applyFill="1"/>
    <xf numFmtId="0" fontId="7" fillId="2" borderId="0" xfId="0" applyFont="1" applyFill="1" applyAlignment="1">
      <alignment horizontal="center"/>
    </xf>
    <xf numFmtId="0" fontId="6" fillId="2" borderId="1" xfId="0" applyFont="1" applyFill="1" applyBorder="1" applyAlignment="1">
      <alignment horizontal="left"/>
    </xf>
    <xf numFmtId="0" fontId="6" fillId="2" borderId="0" xfId="0" applyFont="1" applyFill="1" applyAlignment="1">
      <alignment vertical="center" wrapText="1"/>
    </xf>
    <xf numFmtId="0" fontId="6" fillId="2" borderId="0" xfId="0" applyFont="1" applyFill="1" applyAlignment="1" applyProtection="1">
      <alignment horizontal="center" vertical="center" wrapText="1"/>
      <protection locked="0"/>
    </xf>
    <xf numFmtId="0" fontId="6" fillId="2" borderId="3" xfId="0" applyFont="1" applyFill="1" applyBorder="1"/>
    <xf numFmtId="0" fontId="6" fillId="2" borderId="4" xfId="0" applyFont="1" applyFill="1" applyBorder="1" applyAlignment="1">
      <alignment horizontal="center" vertical="center" wrapText="1"/>
    </xf>
    <xf numFmtId="0" fontId="6" fillId="2" borderId="6" xfId="0" applyFont="1" applyFill="1" applyBorder="1" applyAlignment="1">
      <alignment horizont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7" fillId="4" borderId="0" xfId="0" applyFont="1" applyFill="1"/>
    <xf numFmtId="0" fontId="6" fillId="5" borderId="1" xfId="0" applyFont="1" applyFill="1" applyBorder="1" applyProtection="1">
      <protection locked="0"/>
    </xf>
    <xf numFmtId="0" fontId="6" fillId="4" borderId="0" xfId="0" applyFont="1" applyFill="1"/>
    <xf numFmtId="0" fontId="6" fillId="5" borderId="0" xfId="0" applyFont="1" applyFill="1" applyProtection="1">
      <protection locked="0"/>
    </xf>
    <xf numFmtId="0" fontId="7" fillId="4" borderId="23" xfId="0" applyFont="1" applyFill="1" applyBorder="1"/>
    <xf numFmtId="0" fontId="6" fillId="4" borderId="23" xfId="0" applyFont="1" applyFill="1" applyBorder="1"/>
    <xf numFmtId="0" fontId="6" fillId="6" borderId="23" xfId="0" applyFont="1" applyFill="1" applyBorder="1" applyProtection="1">
      <protection locked="0"/>
    </xf>
    <xf numFmtId="0" fontId="6" fillId="5" borderId="23" xfId="0" applyFont="1" applyFill="1" applyBorder="1" applyProtection="1">
      <protection locked="0"/>
    </xf>
    <xf numFmtId="0" fontId="6" fillId="3" borderId="8"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6" fillId="4" borderId="7" xfId="0" applyFont="1" applyFill="1" applyBorder="1" applyAlignment="1">
      <alignment horizontal="center" vertical="center" wrapText="1"/>
    </xf>
    <xf numFmtId="0" fontId="6" fillId="5" borderId="7" xfId="0" applyFont="1" applyFill="1" applyBorder="1" applyAlignment="1" applyProtection="1">
      <alignment horizontal="center" vertical="center" wrapText="1"/>
      <protection locked="0"/>
    </xf>
    <xf numFmtId="0" fontId="6" fillId="5" borderId="18" xfId="0" applyFont="1" applyFill="1" applyBorder="1" applyAlignment="1" applyProtection="1">
      <alignment horizontal="center" vertical="center" wrapText="1"/>
      <protection locked="0"/>
    </xf>
    <xf numFmtId="0" fontId="5" fillId="4" borderId="23" xfId="0" applyFont="1" applyFill="1" applyBorder="1"/>
    <xf numFmtId="2" fontId="6" fillId="4" borderId="23" xfId="0" applyNumberFormat="1" applyFont="1" applyFill="1" applyBorder="1"/>
    <xf numFmtId="0" fontId="5" fillId="4" borderId="23" xfId="0" applyFont="1" applyFill="1" applyBorder="1" applyAlignment="1">
      <alignment horizontal="left"/>
    </xf>
    <xf numFmtId="0" fontId="7" fillId="4" borderId="23" xfId="0" applyFont="1" applyFill="1" applyBorder="1" applyAlignment="1">
      <alignment wrapText="1"/>
    </xf>
    <xf numFmtId="0" fontId="3" fillId="4" borderId="0" xfId="0" applyFont="1" applyFill="1"/>
    <xf numFmtId="0" fontId="7" fillId="4" borderId="24" xfId="0" applyFont="1" applyFill="1" applyBorder="1"/>
    <xf numFmtId="0" fontId="7" fillId="4" borderId="25" xfId="0" applyFont="1" applyFill="1" applyBorder="1" applyAlignment="1">
      <alignment wrapText="1"/>
    </xf>
    <xf numFmtId="0" fontId="6" fillId="4" borderId="26" xfId="0" applyFont="1" applyFill="1" applyBorder="1"/>
    <xf numFmtId="0" fontId="3" fillId="2" borderId="0" xfId="0" applyFont="1" applyFill="1"/>
    <xf numFmtId="0" fontId="6" fillId="2" borderId="0" xfId="0" applyFont="1" applyFill="1"/>
    <xf numFmtId="0" fontId="2" fillId="2" borderId="0" xfId="0" applyFont="1" applyFill="1"/>
    <xf numFmtId="0" fontId="6"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49" fontId="8" fillId="2" borderId="2" xfId="0" applyNumberFormat="1" applyFont="1" applyFill="1" applyBorder="1" applyAlignment="1">
      <alignment horizontal="left" vertical="center" wrapText="1"/>
    </xf>
    <xf numFmtId="0" fontId="0" fillId="0" borderId="22" xfId="0" applyBorder="1"/>
    <xf numFmtId="0" fontId="7" fillId="2" borderId="0" xfId="0" applyFont="1" applyFill="1"/>
    <xf numFmtId="0" fontId="6" fillId="2" borderId="1" xfId="0" applyFont="1" applyFill="1" applyBorder="1" applyAlignment="1">
      <alignment vertical="center" wrapText="1"/>
    </xf>
    <xf numFmtId="0" fontId="0" fillId="0" borderId="15" xfId="0" applyBorder="1"/>
    <xf numFmtId="0" fontId="6" fillId="4" borderId="23" xfId="0" applyFont="1" applyFill="1" applyBorder="1" applyAlignment="1">
      <alignment vertical="center" wrapText="1"/>
    </xf>
    <xf numFmtId="0" fontId="0" fillId="0" borderId="23" xfId="0" applyBorder="1"/>
    <xf numFmtId="0" fontId="6" fillId="2" borderId="0" xfId="0" applyFont="1" applyFill="1" applyAlignment="1">
      <alignment vertical="center" wrapText="1"/>
    </xf>
    <xf numFmtId="49" fontId="8" fillId="2" borderId="2" xfId="0" applyNumberFormat="1" applyFont="1" applyFill="1" applyBorder="1" applyAlignment="1">
      <alignment horizontal="left" vertical="center"/>
    </xf>
    <xf numFmtId="0" fontId="6"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6" fillId="3" borderId="8" xfId="0" applyFont="1" applyFill="1" applyBorder="1" applyAlignment="1" applyProtection="1">
      <alignment horizontal="center" vertical="center" wrapText="1"/>
      <protection locked="0"/>
    </xf>
    <xf numFmtId="0" fontId="0" fillId="0" borderId="17" xfId="0" applyBorder="1"/>
    <xf numFmtId="0" fontId="6" fillId="3" borderId="1" xfId="0" applyFont="1" applyFill="1" applyBorder="1" applyAlignment="1" applyProtection="1">
      <alignment horizontal="center" vertical="center" wrapText="1"/>
      <protection locked="0"/>
    </xf>
    <xf numFmtId="0" fontId="0" fillId="0" borderId="16" xfId="0" applyBorder="1"/>
    <xf numFmtId="0" fontId="6" fillId="3" borderId="7"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6" fillId="2" borderId="5" xfId="0" applyFont="1" applyFill="1" applyBorder="1" applyAlignment="1">
      <alignment horizontal="center" vertical="center" wrapText="1"/>
    </xf>
    <xf numFmtId="0" fontId="0" fillId="0" borderId="13" xfId="0" applyBorder="1"/>
    <xf numFmtId="0" fontId="0" fillId="0" borderId="12" xfId="0" applyBorder="1"/>
    <xf numFmtId="0" fontId="6" fillId="2" borderId="4" xfId="0" applyFont="1" applyFill="1" applyBorder="1" applyAlignment="1">
      <alignment horizontal="center" vertical="center" wrapText="1"/>
    </xf>
    <xf numFmtId="0" fontId="7" fillId="2" borderId="0" xfId="0" applyFont="1" applyFill="1" applyAlignment="1">
      <alignment horizontal="left"/>
    </xf>
    <xf numFmtId="0" fontId="6" fillId="3" borderId="0" xfId="0" applyFont="1" applyFill="1" applyProtection="1">
      <protection locked="0"/>
    </xf>
    <xf numFmtId="0" fontId="6" fillId="4" borderId="1"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0" fillId="0" borderId="14" xfId="0" applyBorder="1"/>
    <xf numFmtId="0" fontId="6" fillId="3" borderId="9"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left" vertical="center" wrapText="1"/>
      <protection locked="0"/>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9" fillId="2" borderId="0" xfId="0" applyFont="1" applyFill="1" applyAlignment="1">
      <alignment horizontal="left" vertical="top" wrapText="1"/>
    </xf>
    <xf numFmtId="0" fontId="6" fillId="5" borderId="10" xfId="0" applyFont="1" applyFill="1" applyBorder="1" applyAlignment="1" applyProtection="1">
      <alignment horizontal="left" vertical="center" wrapText="1"/>
      <protection locked="0"/>
    </xf>
    <xf numFmtId="0" fontId="6"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6" fillId="2" borderId="0" xfId="0" applyFont="1" applyFill="1" applyAlignment="1">
      <alignment horizontal="right"/>
    </xf>
    <xf numFmtId="0" fontId="4" fillId="4" borderId="1"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0" xfId="0" applyFont="1" applyFill="1" applyAlignment="1">
      <alignment horizontal="left"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628"/>
  <sheetViews>
    <sheetView tabSelected="1" topLeftCell="A82" workbookViewId="0">
      <selection activeCell="E85" sqref="E85"/>
    </sheetView>
  </sheetViews>
  <sheetFormatPr defaultColWidth="10.69921875" defaultRowHeight="14.4" x14ac:dyDescent="0.3"/>
  <cols>
    <col min="1" max="1" width="9.19921875" style="1" customWidth="1"/>
    <col min="2" max="2" width="78" style="1" customWidth="1"/>
    <col min="3" max="5" width="29.19921875" style="1" customWidth="1"/>
    <col min="6" max="6" width="31" style="1" customWidth="1"/>
    <col min="7" max="7" width="22.19921875" style="1" customWidth="1"/>
    <col min="8" max="8" width="26.5" style="1" customWidth="1"/>
    <col min="9" max="15" width="25" style="1" customWidth="1"/>
    <col min="16" max="16" width="10.69921875" style="1" customWidth="1"/>
    <col min="17" max="16384" width="10.69921875" style="1"/>
  </cols>
  <sheetData>
    <row r="2" spans="1:6" x14ac:dyDescent="0.3">
      <c r="A2" s="12" t="s">
        <v>1306</v>
      </c>
      <c r="B2" s="2"/>
    </row>
    <row r="3" spans="1:6" x14ac:dyDescent="0.3">
      <c r="B3" s="3"/>
    </row>
    <row r="4" spans="1:6" x14ac:dyDescent="0.3">
      <c r="A4" s="12" t="s">
        <v>0</v>
      </c>
      <c r="B4" s="2"/>
    </row>
    <row r="5" spans="1:6" x14ac:dyDescent="0.3">
      <c r="A5" s="2"/>
      <c r="B5" s="2"/>
    </row>
    <row r="6" spans="1:6" x14ac:dyDescent="0.3">
      <c r="A6" s="1" t="s">
        <v>1</v>
      </c>
      <c r="B6" s="12" t="s">
        <v>1307</v>
      </c>
    </row>
    <row r="7" spans="1:6" x14ac:dyDescent="0.3">
      <c r="B7" s="2"/>
    </row>
    <row r="8" spans="1:6" x14ac:dyDescent="0.3">
      <c r="A8" s="4" t="s">
        <v>2</v>
      </c>
      <c r="B8" s="13"/>
    </row>
    <row r="9" spans="1:6" x14ac:dyDescent="0.3">
      <c r="A9" s="4" t="s">
        <v>3</v>
      </c>
      <c r="B9" s="13"/>
    </row>
    <row r="10" spans="1:6" x14ac:dyDescent="0.3">
      <c r="A10" s="4" t="s">
        <v>4</v>
      </c>
      <c r="B10" s="13"/>
    </row>
    <row r="12" spans="1:6" ht="15.6" x14ac:dyDescent="0.3">
      <c r="A12" s="42" t="s">
        <v>5</v>
      </c>
      <c r="B12" s="43"/>
      <c r="C12" s="36"/>
      <c r="D12" s="37"/>
      <c r="E12" s="37"/>
      <c r="F12" s="38"/>
    </row>
    <row r="13" spans="1:6" ht="16.2" customHeight="1" x14ac:dyDescent="0.3">
      <c r="A13" s="47" t="s">
        <v>6</v>
      </c>
      <c r="B13" s="40"/>
      <c r="C13" s="36"/>
      <c r="D13" s="37"/>
      <c r="E13" s="37"/>
      <c r="F13" s="38"/>
    </row>
    <row r="14" spans="1:6" ht="16.2" customHeight="1" x14ac:dyDescent="0.3">
      <c r="A14" s="47" t="s">
        <v>7</v>
      </c>
      <c r="B14" s="40"/>
      <c r="C14" s="36"/>
      <c r="D14" s="37"/>
      <c r="E14" s="37"/>
      <c r="F14" s="38"/>
    </row>
    <row r="15" spans="1:6" ht="16.2" customHeight="1" x14ac:dyDescent="0.3">
      <c r="A15" s="42" t="s">
        <v>8</v>
      </c>
      <c r="B15" s="43"/>
      <c r="C15" s="36"/>
      <c r="D15" s="37"/>
      <c r="E15" s="37"/>
      <c r="F15" s="38"/>
    </row>
    <row r="16" spans="1:6" ht="63" customHeight="1" x14ac:dyDescent="0.3">
      <c r="A16" s="39" t="s">
        <v>9</v>
      </c>
      <c r="B16" s="40"/>
      <c r="C16" s="36"/>
      <c r="D16" s="37"/>
      <c r="E16" s="37"/>
      <c r="F16" s="38"/>
    </row>
    <row r="17" spans="1:7" ht="16.2" customHeight="1" x14ac:dyDescent="0.3">
      <c r="A17" s="42" t="s">
        <v>10</v>
      </c>
      <c r="B17" s="43"/>
      <c r="C17" s="36"/>
      <c r="D17" s="37"/>
      <c r="E17" s="37"/>
      <c r="F17" s="38"/>
    </row>
    <row r="18" spans="1:7" ht="16.2" customHeight="1" x14ac:dyDescent="0.3">
      <c r="A18" s="42" t="s">
        <v>11</v>
      </c>
      <c r="B18" s="43"/>
      <c r="C18" s="36"/>
      <c r="D18" s="37"/>
      <c r="E18" s="37"/>
      <c r="F18" s="38"/>
    </row>
    <row r="19" spans="1:7" ht="48" customHeight="1" x14ac:dyDescent="0.3">
      <c r="A19" s="42" t="s">
        <v>12</v>
      </c>
      <c r="B19" s="43"/>
      <c r="C19" s="36"/>
      <c r="D19" s="37"/>
      <c r="E19" s="37"/>
      <c r="F19" s="38"/>
    </row>
    <row r="20" spans="1:7" ht="55.2" customHeight="1" x14ac:dyDescent="0.3">
      <c r="A20" s="42" t="s">
        <v>13</v>
      </c>
      <c r="B20" s="43"/>
      <c r="C20" s="36"/>
      <c r="D20" s="37"/>
      <c r="E20" s="37"/>
      <c r="F20" s="38"/>
    </row>
    <row r="21" spans="1:7" ht="70.95" customHeight="1" x14ac:dyDescent="0.3">
      <c r="A21" s="44" t="s">
        <v>14</v>
      </c>
      <c r="B21" s="45"/>
      <c r="C21" s="48"/>
      <c r="D21" s="49"/>
      <c r="E21" s="49"/>
      <c r="F21" s="49"/>
      <c r="G21" s="14" t="str">
        <f>IF((SUMPRODUCT(--(C21=""))&gt;0), "Privaloma užpildyti, kai taikomi pašalinimo pagrindai", "")</f>
        <v>Privaloma užpildyti, kai taikomi pašalinimo pagrindai</v>
      </c>
    </row>
    <row r="22" spans="1:7" ht="18" customHeight="1" x14ac:dyDescent="0.3">
      <c r="A22" s="5"/>
      <c r="B22" s="5"/>
      <c r="C22" s="6"/>
      <c r="D22" s="6"/>
      <c r="E22" s="6"/>
      <c r="F22" s="6"/>
    </row>
    <row r="23" spans="1:7" x14ac:dyDescent="0.3">
      <c r="A23" s="41" t="s">
        <v>15</v>
      </c>
      <c r="B23" s="34"/>
      <c r="C23" s="34"/>
      <c r="D23" s="34"/>
      <c r="E23" s="34"/>
      <c r="F23" s="34"/>
    </row>
    <row r="24" spans="1:7" x14ac:dyDescent="0.3">
      <c r="A24" s="35" t="s">
        <v>1312</v>
      </c>
      <c r="B24" s="34"/>
      <c r="C24" s="34"/>
      <c r="D24" s="34"/>
      <c r="E24" s="34"/>
      <c r="F24" s="34"/>
    </row>
    <row r="25" spans="1:7" x14ac:dyDescent="0.3">
      <c r="A25" s="33" t="s">
        <v>1310</v>
      </c>
      <c r="B25" s="34"/>
      <c r="C25" s="34"/>
      <c r="D25" s="34"/>
      <c r="E25" s="34"/>
      <c r="F25" s="34"/>
    </row>
    <row r="26" spans="1:7" x14ac:dyDescent="0.3">
      <c r="A26" s="35" t="s">
        <v>1313</v>
      </c>
      <c r="B26" s="34"/>
      <c r="C26" s="34"/>
      <c r="D26" s="34"/>
      <c r="E26" s="34"/>
      <c r="F26" s="34"/>
    </row>
    <row r="27" spans="1:7" x14ac:dyDescent="0.3">
      <c r="A27" s="33" t="s">
        <v>1311</v>
      </c>
      <c r="B27" s="34"/>
      <c r="C27" s="34"/>
      <c r="D27" s="34"/>
      <c r="E27" s="34"/>
      <c r="F27" s="34"/>
    </row>
    <row r="28" spans="1:7" ht="31.95" customHeight="1" x14ac:dyDescent="0.3">
      <c r="A28" s="46" t="s">
        <v>16</v>
      </c>
      <c r="B28" s="34"/>
      <c r="C28" s="34"/>
      <c r="D28" s="34"/>
      <c r="E28" s="34"/>
      <c r="F28" s="34"/>
    </row>
    <row r="29" spans="1:7" x14ac:dyDescent="0.3">
      <c r="A29" s="34" t="s">
        <v>17</v>
      </c>
      <c r="B29" s="34"/>
      <c r="C29" s="34"/>
      <c r="D29" s="34"/>
      <c r="E29" s="34"/>
      <c r="F29" s="34"/>
    </row>
    <row r="30" spans="1:7" x14ac:dyDescent="0.3">
      <c r="A30" s="14" t="s">
        <v>18</v>
      </c>
      <c r="D30" s="15"/>
    </row>
    <row r="31" spans="1:7" x14ac:dyDescent="0.3">
      <c r="A31" s="29" t="s">
        <v>1305</v>
      </c>
    </row>
    <row r="32" spans="1:7" x14ac:dyDescent="0.3">
      <c r="A32" s="12" t="s">
        <v>19</v>
      </c>
      <c r="B32" s="12" t="s">
        <v>20</v>
      </c>
    </row>
    <row r="34" spans="1:8" x14ac:dyDescent="0.3">
      <c r="A34" s="12" t="s">
        <v>21</v>
      </c>
    </row>
    <row r="35" spans="1:8" ht="28.8" x14ac:dyDescent="0.3">
      <c r="A35" s="16" t="s">
        <v>22</v>
      </c>
      <c r="B35" s="16" t="s">
        <v>23</v>
      </c>
      <c r="C35" s="16" t="s">
        <v>24</v>
      </c>
      <c r="D35" s="30" t="s">
        <v>25</v>
      </c>
      <c r="E35" s="28" t="s">
        <v>1309</v>
      </c>
      <c r="F35" s="28" t="s">
        <v>1308</v>
      </c>
      <c r="G35" s="31" t="s">
        <v>1304</v>
      </c>
    </row>
    <row r="36" spans="1:8" x14ac:dyDescent="0.3">
      <c r="A36" s="16" t="s">
        <v>27</v>
      </c>
      <c r="B36" s="16" t="s">
        <v>28</v>
      </c>
      <c r="C36" s="17"/>
      <c r="D36" s="17"/>
      <c r="E36" s="32"/>
      <c r="F36" s="32"/>
      <c r="G36" s="17"/>
    </row>
    <row r="37" spans="1:8" x14ac:dyDescent="0.3">
      <c r="A37" s="17" t="s">
        <v>29</v>
      </c>
      <c r="B37" s="17" t="s">
        <v>30</v>
      </c>
      <c r="C37" s="17">
        <v>1202</v>
      </c>
      <c r="D37" s="17" t="s">
        <v>31</v>
      </c>
      <c r="E37" s="17" t="s">
        <v>32</v>
      </c>
      <c r="F37" s="18"/>
      <c r="G37" s="17" t="str">
        <f>IF(ISBLANK(F37),"", PRODUCT(C37,F37))</f>
        <v/>
      </c>
    </row>
    <row r="38" spans="1:8" x14ac:dyDescent="0.3">
      <c r="A38" s="17" t="s">
        <v>33</v>
      </c>
      <c r="B38" s="17" t="s">
        <v>34</v>
      </c>
      <c r="C38" s="17"/>
      <c r="D38" s="17"/>
      <c r="E38" s="17"/>
      <c r="F38" s="17"/>
      <c r="G38" s="17"/>
      <c r="H38" s="19"/>
    </row>
    <row r="39" spans="1:8" x14ac:dyDescent="0.3">
      <c r="A39" s="17" t="s">
        <v>35</v>
      </c>
      <c r="B39" s="17" t="s">
        <v>36</v>
      </c>
      <c r="C39" s="17"/>
      <c r="D39" s="17"/>
      <c r="E39" s="17"/>
      <c r="F39" s="17"/>
      <c r="G39" s="17"/>
      <c r="H39" s="19"/>
    </row>
    <row r="40" spans="1:8" x14ac:dyDescent="0.3">
      <c r="A40" s="17" t="s">
        <v>37</v>
      </c>
      <c r="B40" s="17" t="s">
        <v>38</v>
      </c>
      <c r="C40" s="17"/>
      <c r="D40" s="17"/>
      <c r="E40" s="17"/>
      <c r="F40" s="17"/>
      <c r="G40" s="17"/>
      <c r="H40" s="19"/>
    </row>
    <row r="41" spans="1:8" x14ac:dyDescent="0.3">
      <c r="A41" s="17" t="s">
        <v>39</v>
      </c>
      <c r="B41" s="17" t="s">
        <v>40</v>
      </c>
      <c r="C41" s="17"/>
      <c r="D41" s="17"/>
      <c r="E41" s="17"/>
      <c r="F41" s="17"/>
      <c r="G41" s="17"/>
      <c r="H41" s="19"/>
    </row>
    <row r="42" spans="1:8" x14ac:dyDescent="0.3">
      <c r="F42" s="16" t="s">
        <v>41</v>
      </c>
      <c r="G42" s="16" t="str">
        <f>IF((COUNT(C37:C41)&lt;&gt;COUNT(G37:G41)),"", ROUND(SUM(G37:G41),2))</f>
        <v/>
      </c>
      <c r="H42" s="14" t="str">
        <f>IF((COUNT(C37:C41)&lt;&gt;COUNT(G37:G41)),"Neužpildytos visų objektų kainos", "")</f>
        <v>Neužpildytos visų objektų kainos</v>
      </c>
    </row>
    <row r="43" spans="1:8" x14ac:dyDescent="0.3">
      <c r="D43" s="16" t="s">
        <v>42</v>
      </c>
      <c r="E43" s="19"/>
      <c r="F43" s="16" t="s">
        <v>43</v>
      </c>
      <c r="G43" s="16" t="str">
        <f>IF(OR(G42="",E43=""),"", ROUND(PRODUCT(E43,G42)/100,2))</f>
        <v/>
      </c>
      <c r="H43" s="14" t="str">
        <f>IF(E43="", "Nurodykite taikomą PVM dydį", "")</f>
        <v>Nurodykite taikomą PVM dydį</v>
      </c>
    </row>
    <row r="44" spans="1:8" x14ac:dyDescent="0.3">
      <c r="F44" s="16" t="s">
        <v>44</v>
      </c>
      <c r="G44" s="16">
        <f>IF(ISBLANK(G43), "", ROUND(SUM(G42:G43),2))</f>
        <v>0</v>
      </c>
    </row>
    <row r="48" spans="1:8" x14ac:dyDescent="0.3">
      <c r="A48" s="12" t="s">
        <v>45</v>
      </c>
      <c r="B48" s="12" t="s">
        <v>46</v>
      </c>
    </row>
    <row r="50" spans="1:8" x14ac:dyDescent="0.3">
      <c r="A50" s="12" t="s">
        <v>21</v>
      </c>
    </row>
    <row r="51" spans="1:8" ht="28.8" x14ac:dyDescent="0.3">
      <c r="A51" s="16" t="s">
        <v>22</v>
      </c>
      <c r="B51" s="16" t="s">
        <v>23</v>
      </c>
      <c r="C51" s="16" t="s">
        <v>24</v>
      </c>
      <c r="D51" s="16" t="s">
        <v>25</v>
      </c>
      <c r="E51" s="28" t="s">
        <v>1309</v>
      </c>
      <c r="F51" s="28" t="s">
        <v>1308</v>
      </c>
      <c r="G51" s="16" t="s">
        <v>26</v>
      </c>
    </row>
    <row r="52" spans="1:8" x14ac:dyDescent="0.3">
      <c r="A52" s="16" t="s">
        <v>47</v>
      </c>
      <c r="B52" s="16" t="s">
        <v>48</v>
      </c>
      <c r="C52" s="17"/>
      <c r="D52" s="17"/>
      <c r="E52" s="17"/>
      <c r="F52" s="17"/>
      <c r="G52" s="17"/>
    </row>
    <row r="53" spans="1:8" x14ac:dyDescent="0.3">
      <c r="A53" s="17" t="s">
        <v>49</v>
      </c>
      <c r="B53" s="17" t="s">
        <v>50</v>
      </c>
      <c r="C53" s="17">
        <v>17032312</v>
      </c>
      <c r="D53" s="17" t="s">
        <v>51</v>
      </c>
      <c r="E53" s="25" t="s">
        <v>1255</v>
      </c>
      <c r="F53" s="18"/>
      <c r="G53" s="17" t="str">
        <f>IF(ISBLANK(F53),"", PRODUCT(C53,F53))</f>
        <v/>
      </c>
    </row>
    <row r="54" spans="1:8" x14ac:dyDescent="0.3">
      <c r="A54" s="17" t="s">
        <v>52</v>
      </c>
      <c r="B54" s="17" t="s">
        <v>53</v>
      </c>
      <c r="C54" s="17"/>
      <c r="D54" s="17"/>
      <c r="E54" s="17"/>
      <c r="F54" s="17"/>
      <c r="G54" s="17"/>
      <c r="H54" s="19"/>
    </row>
    <row r="55" spans="1:8" x14ac:dyDescent="0.3">
      <c r="A55" s="17" t="s">
        <v>54</v>
      </c>
      <c r="B55" s="17" t="s">
        <v>55</v>
      </c>
      <c r="C55" s="17"/>
      <c r="D55" s="17"/>
      <c r="E55" s="17"/>
      <c r="F55" s="17"/>
      <c r="G55" s="17"/>
      <c r="H55" s="19"/>
    </row>
    <row r="56" spans="1:8" x14ac:dyDescent="0.3">
      <c r="A56" s="17" t="s">
        <v>56</v>
      </c>
      <c r="B56" s="17" t="s">
        <v>38</v>
      </c>
      <c r="C56" s="17"/>
      <c r="D56" s="17"/>
      <c r="E56" s="17"/>
      <c r="F56" s="17"/>
      <c r="G56" s="17"/>
      <c r="H56" s="19"/>
    </row>
    <row r="57" spans="1:8" x14ac:dyDescent="0.3">
      <c r="A57" s="17" t="s">
        <v>57</v>
      </c>
      <c r="B57" s="17" t="s">
        <v>58</v>
      </c>
      <c r="C57" s="17"/>
      <c r="D57" s="17"/>
      <c r="E57" s="17"/>
      <c r="F57" s="17"/>
      <c r="G57" s="17"/>
      <c r="H57" s="19"/>
    </row>
    <row r="58" spans="1:8" x14ac:dyDescent="0.3">
      <c r="F58" s="16" t="s">
        <v>41</v>
      </c>
      <c r="G58" s="16" t="str">
        <f>IF((COUNT(C53:C57)&lt;&gt;COUNT(G53:G57)),"", ROUND(SUM(G53:G57),2))</f>
        <v/>
      </c>
      <c r="H58" s="14" t="str">
        <f>IF((COUNT(C53:C57)&lt;&gt;COUNT(G53:G57)),"Neužpildytos visų objektų kainos", "")</f>
        <v>Neužpildytos visų objektų kainos</v>
      </c>
    </row>
    <row r="59" spans="1:8" x14ac:dyDescent="0.3">
      <c r="D59" s="16" t="s">
        <v>42</v>
      </c>
      <c r="E59" s="19"/>
      <c r="F59" s="16" t="s">
        <v>43</v>
      </c>
      <c r="G59" s="16" t="str">
        <f>IF(OR(G58="",E59=""),"", ROUND(PRODUCT(E59,G58)/100,2))</f>
        <v/>
      </c>
      <c r="H59" s="14" t="str">
        <f>IF(E59="", "Nurodykite taikomą PVM dydį", "")</f>
        <v>Nurodykite taikomą PVM dydį</v>
      </c>
    </row>
    <row r="60" spans="1:8" x14ac:dyDescent="0.3">
      <c r="F60" s="16" t="s">
        <v>44</v>
      </c>
      <c r="G60" s="16">
        <f>IF(ISBLANK(G59), "", ROUND(SUM(G58:G59),2))</f>
        <v>0</v>
      </c>
    </row>
    <row r="64" spans="1:8" x14ac:dyDescent="0.3">
      <c r="A64" s="12" t="s">
        <v>59</v>
      </c>
      <c r="B64" s="12" t="s">
        <v>60</v>
      </c>
    </row>
    <row r="66" spans="1:8" x14ac:dyDescent="0.3">
      <c r="A66" s="12" t="s">
        <v>21</v>
      </c>
    </row>
    <row r="67" spans="1:8" ht="28.8" x14ac:dyDescent="0.3">
      <c r="A67" s="16" t="s">
        <v>22</v>
      </c>
      <c r="B67" s="16" t="s">
        <v>23</v>
      </c>
      <c r="C67" s="16" t="s">
        <v>24</v>
      </c>
      <c r="D67" s="16" t="s">
        <v>25</v>
      </c>
      <c r="E67" s="28" t="s">
        <v>1309</v>
      </c>
      <c r="F67" s="28" t="s">
        <v>1308</v>
      </c>
      <c r="G67" s="16" t="s">
        <v>26</v>
      </c>
    </row>
    <row r="68" spans="1:8" x14ac:dyDescent="0.3">
      <c r="A68" s="16" t="s">
        <v>61</v>
      </c>
      <c r="B68" s="16" t="s">
        <v>62</v>
      </c>
      <c r="C68" s="17"/>
      <c r="D68" s="17"/>
      <c r="E68" s="17"/>
      <c r="F68" s="17"/>
      <c r="G68" s="17"/>
    </row>
    <row r="69" spans="1:8" x14ac:dyDescent="0.3">
      <c r="A69" s="17" t="s">
        <v>63</v>
      </c>
      <c r="B69" s="17" t="s">
        <v>64</v>
      </c>
      <c r="C69" s="17">
        <v>2919077</v>
      </c>
      <c r="D69" s="17" t="s">
        <v>65</v>
      </c>
      <c r="E69" s="25" t="s">
        <v>1256</v>
      </c>
      <c r="F69" s="18"/>
      <c r="G69" s="17" t="str">
        <f>IF(ISBLANK(F69),"", PRODUCT(C69,F69))</f>
        <v/>
      </c>
    </row>
    <row r="70" spans="1:8" x14ac:dyDescent="0.3">
      <c r="A70" s="17" t="s">
        <v>66</v>
      </c>
      <c r="B70" s="17" t="s">
        <v>67</v>
      </c>
      <c r="C70" s="17"/>
      <c r="D70" s="17"/>
      <c r="E70" s="17"/>
      <c r="F70" s="17"/>
      <c r="G70" s="17"/>
      <c r="H70" s="19"/>
    </row>
    <row r="71" spans="1:8" x14ac:dyDescent="0.3">
      <c r="A71" s="17" t="s">
        <v>68</v>
      </c>
      <c r="B71" s="17" t="s">
        <v>69</v>
      </c>
      <c r="C71" s="17"/>
      <c r="D71" s="17"/>
      <c r="E71" s="17"/>
      <c r="F71" s="17"/>
      <c r="G71" s="17"/>
      <c r="H71" s="19"/>
    </row>
    <row r="72" spans="1:8" x14ac:dyDescent="0.3">
      <c r="A72" s="17" t="s">
        <v>70</v>
      </c>
      <c r="B72" s="17" t="s">
        <v>71</v>
      </c>
      <c r="C72" s="17"/>
      <c r="D72" s="17"/>
      <c r="E72" s="17"/>
      <c r="F72" s="17"/>
      <c r="G72" s="17"/>
      <c r="H72" s="19"/>
    </row>
    <row r="73" spans="1:8" x14ac:dyDescent="0.3">
      <c r="A73" s="17" t="s">
        <v>72</v>
      </c>
      <c r="B73" s="17" t="s">
        <v>73</v>
      </c>
      <c r="C73" s="17"/>
      <c r="D73" s="17"/>
      <c r="E73" s="17"/>
      <c r="F73" s="17"/>
      <c r="G73" s="17"/>
      <c r="H73" s="19"/>
    </row>
    <row r="74" spans="1:8" x14ac:dyDescent="0.3">
      <c r="F74" s="16" t="s">
        <v>41</v>
      </c>
      <c r="G74" s="16" t="str">
        <f>IF((COUNT(C69:C73)&lt;&gt;COUNT(G69:G73)),"", ROUND(SUM(G69:G73),2))</f>
        <v/>
      </c>
      <c r="H74" s="14" t="str">
        <f>IF((COUNT(C69:C73)&lt;&gt;COUNT(G69:G73)),"Neužpildytos visų objektų kainos", "")</f>
        <v>Neužpildytos visų objektų kainos</v>
      </c>
    </row>
    <row r="75" spans="1:8" x14ac:dyDescent="0.3">
      <c r="D75" s="16" t="s">
        <v>42</v>
      </c>
      <c r="E75" s="19"/>
      <c r="F75" s="16" t="s">
        <v>43</v>
      </c>
      <c r="G75" s="16" t="str">
        <f>IF(OR(G74="",E75=""),"", ROUND(PRODUCT(E75,G74)/100,2))</f>
        <v/>
      </c>
      <c r="H75" s="14" t="str">
        <f>IF(E75="", "Nurodykite taikomą PVM dydį", "")</f>
        <v>Nurodykite taikomą PVM dydį</v>
      </c>
    </row>
    <row r="76" spans="1:8" x14ac:dyDescent="0.3">
      <c r="F76" s="16" t="s">
        <v>44</v>
      </c>
      <c r="G76" s="16">
        <f>IF(ISBLANK(G75), "", ROUND(SUM(G74:G75),2))</f>
        <v>0</v>
      </c>
    </row>
    <row r="80" spans="1:8" x14ac:dyDescent="0.3">
      <c r="A80" s="12" t="s">
        <v>74</v>
      </c>
      <c r="B80" s="12" t="s">
        <v>75</v>
      </c>
    </row>
    <row r="82" spans="1:8" x14ac:dyDescent="0.3">
      <c r="A82" s="12" t="s">
        <v>21</v>
      </c>
    </row>
    <row r="83" spans="1:8" ht="28.8" x14ac:dyDescent="0.3">
      <c r="A83" s="16" t="s">
        <v>22</v>
      </c>
      <c r="B83" s="16" t="s">
        <v>23</v>
      </c>
      <c r="C83" s="16" t="s">
        <v>24</v>
      </c>
      <c r="D83" s="16" t="s">
        <v>25</v>
      </c>
      <c r="E83" s="28" t="s">
        <v>1309</v>
      </c>
      <c r="F83" s="28" t="s">
        <v>1308</v>
      </c>
      <c r="G83" s="16" t="s">
        <v>26</v>
      </c>
    </row>
    <row r="84" spans="1:8" x14ac:dyDescent="0.3">
      <c r="A84" s="16" t="s">
        <v>76</v>
      </c>
      <c r="B84" s="16" t="s">
        <v>77</v>
      </c>
      <c r="C84" s="17"/>
      <c r="D84" s="17"/>
      <c r="E84" s="17"/>
      <c r="F84" s="17"/>
      <c r="G84" s="17"/>
    </row>
    <row r="85" spans="1:8" x14ac:dyDescent="0.3">
      <c r="A85" s="17" t="s">
        <v>78</v>
      </c>
      <c r="B85" s="17" t="s">
        <v>79</v>
      </c>
      <c r="C85" s="17">
        <v>2476</v>
      </c>
      <c r="D85" s="17" t="s">
        <v>80</v>
      </c>
      <c r="E85" s="26" t="s">
        <v>81</v>
      </c>
      <c r="F85" s="18"/>
      <c r="G85" s="17" t="str">
        <f>IF(ISBLANK(F85),"", PRODUCT(C85,F85))</f>
        <v/>
      </c>
    </row>
    <row r="86" spans="1:8" x14ac:dyDescent="0.3">
      <c r="A86" s="17" t="s">
        <v>82</v>
      </c>
      <c r="B86" s="17" t="s">
        <v>67</v>
      </c>
      <c r="C86" s="17"/>
      <c r="D86" s="17"/>
      <c r="E86" s="17"/>
      <c r="F86" s="17"/>
      <c r="G86" s="17"/>
      <c r="H86" s="19"/>
    </row>
    <row r="87" spans="1:8" x14ac:dyDescent="0.3">
      <c r="A87" s="17" t="s">
        <v>83</v>
      </c>
      <c r="B87" s="17" t="s">
        <v>84</v>
      </c>
      <c r="C87" s="17"/>
      <c r="D87" s="17"/>
      <c r="E87" s="17"/>
      <c r="F87" s="17"/>
      <c r="G87" s="17"/>
      <c r="H87" s="19"/>
    </row>
    <row r="88" spans="1:8" x14ac:dyDescent="0.3">
      <c r="A88" s="17" t="s">
        <v>85</v>
      </c>
      <c r="B88" s="17" t="s">
        <v>86</v>
      </c>
      <c r="C88" s="17"/>
      <c r="D88" s="17"/>
      <c r="E88" s="17"/>
      <c r="F88" s="17"/>
      <c r="G88" s="17"/>
      <c r="H88" s="19"/>
    </row>
    <row r="89" spans="1:8" x14ac:dyDescent="0.3">
      <c r="A89" s="17" t="s">
        <v>87</v>
      </c>
      <c r="B89" s="17" t="s">
        <v>88</v>
      </c>
      <c r="C89" s="17"/>
      <c r="D89" s="17"/>
      <c r="E89" s="17"/>
      <c r="F89" s="17"/>
      <c r="G89" s="17"/>
      <c r="H89" s="19"/>
    </row>
    <row r="90" spans="1:8" x14ac:dyDescent="0.3">
      <c r="F90" s="16" t="s">
        <v>41</v>
      </c>
      <c r="G90" s="16" t="str">
        <f>IF((COUNT(C85:C89)&lt;&gt;COUNT(G85:G89)),"", ROUND(SUM(G85:G89),2))</f>
        <v/>
      </c>
      <c r="H90" s="14" t="str">
        <f>IF((COUNT(C85:C89)&lt;&gt;COUNT(G85:G89)),"Neužpildytos visų objektų kainos", "")</f>
        <v>Neužpildytos visų objektų kainos</v>
      </c>
    </row>
    <row r="91" spans="1:8" x14ac:dyDescent="0.3">
      <c r="D91" s="16" t="s">
        <v>42</v>
      </c>
      <c r="E91" s="19"/>
      <c r="F91" s="16" t="s">
        <v>43</v>
      </c>
      <c r="G91" s="16" t="str">
        <f>IF(OR(G90="",E91=""),"", ROUND(PRODUCT(E91,G90)/100,2))</f>
        <v/>
      </c>
      <c r="H91" s="14" t="str">
        <f>IF(E91="", "Nurodykite taikomą PVM dydį", "")</f>
        <v>Nurodykite taikomą PVM dydį</v>
      </c>
    </row>
    <row r="92" spans="1:8" x14ac:dyDescent="0.3">
      <c r="F92" s="16" t="s">
        <v>44</v>
      </c>
      <c r="G92" s="16">
        <f>IF(ISBLANK(G91), "", ROUND(SUM(G90:G91),2))</f>
        <v>0</v>
      </c>
    </row>
    <row r="96" spans="1:8" x14ac:dyDescent="0.3">
      <c r="A96" s="12" t="s">
        <v>89</v>
      </c>
      <c r="B96" s="12" t="s">
        <v>90</v>
      </c>
    </row>
    <row r="98" spans="1:8" x14ac:dyDescent="0.3">
      <c r="A98" s="12" t="s">
        <v>21</v>
      </c>
    </row>
    <row r="99" spans="1:8" ht="28.8" x14ac:dyDescent="0.3">
      <c r="A99" s="16" t="s">
        <v>22</v>
      </c>
      <c r="B99" s="16" t="s">
        <v>23</v>
      </c>
      <c r="C99" s="16" t="s">
        <v>24</v>
      </c>
      <c r="D99" s="16" t="s">
        <v>25</v>
      </c>
      <c r="E99" s="28" t="s">
        <v>1309</v>
      </c>
      <c r="F99" s="28" t="s">
        <v>1308</v>
      </c>
      <c r="G99" s="16" t="s">
        <v>26</v>
      </c>
    </row>
    <row r="100" spans="1:8" x14ac:dyDescent="0.3">
      <c r="A100" s="16" t="s">
        <v>91</v>
      </c>
      <c r="B100" s="16" t="s">
        <v>92</v>
      </c>
      <c r="C100" s="17"/>
      <c r="D100" s="17"/>
      <c r="E100" s="17"/>
      <c r="F100" s="17"/>
      <c r="G100" s="17"/>
    </row>
    <row r="101" spans="1:8" x14ac:dyDescent="0.3">
      <c r="A101" s="17" t="s">
        <v>93</v>
      </c>
      <c r="B101" s="17" t="s">
        <v>94</v>
      </c>
      <c r="C101" s="17">
        <v>1338</v>
      </c>
      <c r="D101" s="17" t="s">
        <v>31</v>
      </c>
      <c r="E101" s="17" t="s">
        <v>95</v>
      </c>
      <c r="F101" s="18"/>
      <c r="G101" s="17" t="str">
        <f>IF(ISBLANK(F101),"", PRODUCT(C101,F101))</f>
        <v/>
      </c>
    </row>
    <row r="102" spans="1:8" x14ac:dyDescent="0.3">
      <c r="A102" s="17" t="s">
        <v>96</v>
      </c>
      <c r="B102" s="17" t="s">
        <v>97</v>
      </c>
      <c r="C102" s="17"/>
      <c r="D102" s="17"/>
      <c r="E102" s="17"/>
      <c r="F102" s="17"/>
      <c r="G102" s="17"/>
      <c r="H102" s="19"/>
    </row>
    <row r="103" spans="1:8" x14ac:dyDescent="0.3">
      <c r="A103" s="17" t="s">
        <v>98</v>
      </c>
      <c r="B103" s="17" t="s">
        <v>99</v>
      </c>
      <c r="C103" s="17"/>
      <c r="D103" s="17"/>
      <c r="E103" s="17"/>
      <c r="F103" s="17"/>
      <c r="G103" s="17"/>
      <c r="H103" s="19"/>
    </row>
    <row r="104" spans="1:8" x14ac:dyDescent="0.3">
      <c r="A104" s="17" t="s">
        <v>100</v>
      </c>
      <c r="B104" s="17" t="s">
        <v>86</v>
      </c>
      <c r="C104" s="17"/>
      <c r="D104" s="17"/>
      <c r="E104" s="17"/>
      <c r="F104" s="17"/>
      <c r="G104" s="17"/>
      <c r="H104" s="19"/>
    </row>
    <row r="105" spans="1:8" x14ac:dyDescent="0.3">
      <c r="A105" s="17" t="s">
        <v>101</v>
      </c>
      <c r="B105" s="17" t="s">
        <v>102</v>
      </c>
      <c r="C105" s="17"/>
      <c r="D105" s="17"/>
      <c r="E105" s="17"/>
      <c r="F105" s="17"/>
      <c r="G105" s="17"/>
      <c r="H105" s="19"/>
    </row>
    <row r="106" spans="1:8" x14ac:dyDescent="0.3">
      <c r="F106" s="16" t="s">
        <v>41</v>
      </c>
      <c r="G106" s="16" t="str">
        <f>IF((COUNT(C101:C105)&lt;&gt;COUNT(G101:G105)),"", ROUND(SUM(G101:G105),2))</f>
        <v/>
      </c>
      <c r="H106" s="14" t="str">
        <f>IF((COUNT(C101:C105)&lt;&gt;COUNT(G101:G105)),"Neužpildytos visų objektų kainos", "")</f>
        <v>Neužpildytos visų objektų kainos</v>
      </c>
    </row>
    <row r="107" spans="1:8" x14ac:dyDescent="0.3">
      <c r="D107" s="16" t="s">
        <v>42</v>
      </c>
      <c r="E107" s="19"/>
      <c r="F107" s="16" t="s">
        <v>43</v>
      </c>
      <c r="G107" s="16" t="str">
        <f>IF(OR(G106="",E107=""),"", ROUND(PRODUCT(E107,G106)/100,2))</f>
        <v/>
      </c>
      <c r="H107" s="14" t="str">
        <f>IF(E107="", "Nurodykite taikomą PVM dydį", "")</f>
        <v>Nurodykite taikomą PVM dydį</v>
      </c>
    </row>
    <row r="108" spans="1:8" x14ac:dyDescent="0.3">
      <c r="F108" s="16" t="s">
        <v>44</v>
      </c>
      <c r="G108" s="16">
        <f>IF(ISBLANK(G107), "", ROUND(SUM(G106:G107),2))</f>
        <v>0</v>
      </c>
    </row>
    <row r="112" spans="1:8" x14ac:dyDescent="0.3">
      <c r="A112" s="12" t="s">
        <v>103</v>
      </c>
      <c r="B112" s="12" t="s">
        <v>104</v>
      </c>
    </row>
    <row r="114" spans="1:8" x14ac:dyDescent="0.3">
      <c r="A114" s="12" t="s">
        <v>21</v>
      </c>
    </row>
    <row r="115" spans="1:8" ht="28.8" x14ac:dyDescent="0.3">
      <c r="A115" s="16" t="s">
        <v>22</v>
      </c>
      <c r="B115" s="16" t="s">
        <v>23</v>
      </c>
      <c r="C115" s="16" t="s">
        <v>24</v>
      </c>
      <c r="D115" s="16" t="s">
        <v>25</v>
      </c>
      <c r="E115" s="28" t="s">
        <v>1309</v>
      </c>
      <c r="F115" s="28" t="s">
        <v>1308</v>
      </c>
      <c r="G115" s="16" t="s">
        <v>26</v>
      </c>
    </row>
    <row r="116" spans="1:8" x14ac:dyDescent="0.3">
      <c r="A116" s="16" t="s">
        <v>105</v>
      </c>
      <c r="B116" s="16" t="s">
        <v>106</v>
      </c>
      <c r="C116" s="17"/>
      <c r="D116" s="17"/>
      <c r="E116" s="17"/>
      <c r="F116" s="17"/>
      <c r="G116" s="17"/>
    </row>
    <row r="117" spans="1:8" x14ac:dyDescent="0.3">
      <c r="A117" s="17" t="s">
        <v>107</v>
      </c>
      <c r="B117" s="17" t="s">
        <v>108</v>
      </c>
      <c r="C117" s="17">
        <v>404</v>
      </c>
      <c r="D117" s="17" t="s">
        <v>31</v>
      </c>
      <c r="E117" s="17" t="s">
        <v>109</v>
      </c>
      <c r="F117" s="18"/>
      <c r="G117" s="17" t="str">
        <f>IF(ISBLANK(F117),"", PRODUCT(C117,F117))</f>
        <v/>
      </c>
    </row>
    <row r="118" spans="1:8" x14ac:dyDescent="0.3">
      <c r="A118" s="17" t="s">
        <v>110</v>
      </c>
      <c r="B118" s="17" t="s">
        <v>111</v>
      </c>
      <c r="C118" s="17"/>
      <c r="D118" s="17"/>
      <c r="E118" s="17"/>
      <c r="F118" s="17"/>
      <c r="G118" s="17"/>
      <c r="H118" s="19"/>
    </row>
    <row r="119" spans="1:8" x14ac:dyDescent="0.3">
      <c r="A119" s="17" t="s">
        <v>112</v>
      </c>
      <c r="B119" s="17" t="s">
        <v>84</v>
      </c>
      <c r="C119" s="17"/>
      <c r="D119" s="17"/>
      <c r="E119" s="17"/>
      <c r="F119" s="17"/>
      <c r="G119" s="17"/>
      <c r="H119" s="19"/>
    </row>
    <row r="120" spans="1:8" x14ac:dyDescent="0.3">
      <c r="A120" s="17" t="s">
        <v>113</v>
      </c>
      <c r="B120" s="17" t="s">
        <v>86</v>
      </c>
      <c r="C120" s="17"/>
      <c r="D120" s="17"/>
      <c r="E120" s="17"/>
      <c r="F120" s="17"/>
      <c r="G120" s="17"/>
      <c r="H120" s="19"/>
    </row>
    <row r="121" spans="1:8" x14ac:dyDescent="0.3">
      <c r="A121" s="17" t="s">
        <v>114</v>
      </c>
      <c r="B121" s="17" t="s">
        <v>115</v>
      </c>
      <c r="C121" s="17"/>
      <c r="D121" s="17"/>
      <c r="E121" s="17"/>
      <c r="F121" s="17"/>
      <c r="G121" s="17"/>
      <c r="H121" s="19"/>
    </row>
    <row r="122" spans="1:8" x14ac:dyDescent="0.3">
      <c r="F122" s="16" t="s">
        <v>41</v>
      </c>
      <c r="G122" s="16" t="str">
        <f>IF((COUNT(C117:C121)&lt;&gt;COUNT(G117:G121)),"", ROUND(SUM(G117:G121),2))</f>
        <v/>
      </c>
      <c r="H122" s="14" t="str">
        <f>IF((COUNT(C117:C121)&lt;&gt;COUNT(G117:G121)),"Neužpildytos visų objektų kainos", "")</f>
        <v>Neužpildytos visų objektų kainos</v>
      </c>
    </row>
    <row r="123" spans="1:8" x14ac:dyDescent="0.3">
      <c r="D123" s="16" t="s">
        <v>42</v>
      </c>
      <c r="E123" s="19"/>
      <c r="F123" s="16" t="s">
        <v>43</v>
      </c>
      <c r="G123" s="16" t="str">
        <f>IF(OR(G122="",E123=""),"", ROUND(PRODUCT(E123,G122)/100,2))</f>
        <v/>
      </c>
      <c r="H123" s="14" t="str">
        <f>IF(E123="", "Nurodykite taikomą PVM dydį", "")</f>
        <v>Nurodykite taikomą PVM dydį</v>
      </c>
    </row>
    <row r="124" spans="1:8" x14ac:dyDescent="0.3">
      <c r="F124" s="16" t="s">
        <v>44</v>
      </c>
      <c r="G124" s="16">
        <f>IF(ISBLANK(G123), "", ROUND(SUM(G122:G123),2))</f>
        <v>0</v>
      </c>
    </row>
    <row r="128" spans="1:8" x14ac:dyDescent="0.3">
      <c r="A128" s="12" t="s">
        <v>116</v>
      </c>
      <c r="B128" s="12" t="s">
        <v>117</v>
      </c>
    </row>
    <row r="130" spans="1:8" x14ac:dyDescent="0.3">
      <c r="A130" s="12" t="s">
        <v>21</v>
      </c>
    </row>
    <row r="131" spans="1:8" ht="28.8" x14ac:dyDescent="0.3">
      <c r="A131" s="16" t="s">
        <v>22</v>
      </c>
      <c r="B131" s="16" t="s">
        <v>23</v>
      </c>
      <c r="C131" s="16" t="s">
        <v>24</v>
      </c>
      <c r="D131" s="16" t="s">
        <v>25</v>
      </c>
      <c r="E131" s="28" t="s">
        <v>1309</v>
      </c>
      <c r="F131" s="28" t="s">
        <v>1308</v>
      </c>
      <c r="G131" s="16" t="s">
        <v>26</v>
      </c>
    </row>
    <row r="132" spans="1:8" x14ac:dyDescent="0.3">
      <c r="A132" s="16" t="s">
        <v>118</v>
      </c>
      <c r="B132" s="16" t="s">
        <v>119</v>
      </c>
      <c r="C132" s="17"/>
      <c r="D132" s="17"/>
      <c r="E132" s="17"/>
      <c r="F132" s="17"/>
      <c r="G132" s="17"/>
    </row>
    <row r="133" spans="1:8" x14ac:dyDescent="0.3">
      <c r="A133" s="17" t="s">
        <v>120</v>
      </c>
      <c r="B133" s="17" t="s">
        <v>121</v>
      </c>
      <c r="C133" s="17">
        <v>18973999</v>
      </c>
      <c r="D133" s="17" t="s">
        <v>51</v>
      </c>
      <c r="E133" s="25" t="s">
        <v>1257</v>
      </c>
      <c r="F133" s="18"/>
      <c r="G133" s="17" t="str">
        <f>IF(ISBLANK(F133),"", PRODUCT(C133,F133))</f>
        <v/>
      </c>
    </row>
    <row r="134" spans="1:8" x14ac:dyDescent="0.3">
      <c r="A134" s="17" t="s">
        <v>122</v>
      </c>
      <c r="B134" s="17" t="s">
        <v>123</v>
      </c>
      <c r="C134" s="17"/>
      <c r="D134" s="17"/>
      <c r="E134" s="17"/>
      <c r="F134" s="17"/>
      <c r="G134" s="17"/>
      <c r="H134" s="19"/>
    </row>
    <row r="135" spans="1:8" x14ac:dyDescent="0.3">
      <c r="A135" s="17" t="s">
        <v>124</v>
      </c>
      <c r="B135" s="17" t="s">
        <v>55</v>
      </c>
      <c r="C135" s="17"/>
      <c r="D135" s="17"/>
      <c r="E135" s="17"/>
      <c r="F135" s="17"/>
      <c r="G135" s="17"/>
      <c r="H135" s="19"/>
    </row>
    <row r="136" spans="1:8" x14ac:dyDescent="0.3">
      <c r="A136" s="17" t="s">
        <v>125</v>
      </c>
      <c r="B136" s="17" t="s">
        <v>38</v>
      </c>
      <c r="C136" s="17"/>
      <c r="D136" s="17"/>
      <c r="E136" s="17"/>
      <c r="F136" s="17"/>
      <c r="G136" s="17"/>
      <c r="H136" s="19"/>
    </row>
    <row r="137" spans="1:8" x14ac:dyDescent="0.3">
      <c r="A137" s="17" t="s">
        <v>126</v>
      </c>
      <c r="B137" s="17" t="s">
        <v>58</v>
      </c>
      <c r="C137" s="17"/>
      <c r="D137" s="17"/>
      <c r="E137" s="17"/>
      <c r="F137" s="17"/>
      <c r="G137" s="17"/>
      <c r="H137" s="19"/>
    </row>
    <row r="138" spans="1:8" x14ac:dyDescent="0.3">
      <c r="F138" s="16" t="s">
        <v>41</v>
      </c>
      <c r="G138" s="16" t="str">
        <f>IF((COUNT(C133:C137)&lt;&gt;COUNT(G133:G137)),"", ROUND(SUM(G133:G137),2))</f>
        <v/>
      </c>
      <c r="H138" s="14" t="str">
        <f>IF((COUNT(C133:C137)&lt;&gt;COUNT(G133:G137)),"Neužpildytos visų objektų kainos", "")</f>
        <v>Neužpildytos visų objektų kainos</v>
      </c>
    </row>
    <row r="139" spans="1:8" x14ac:dyDescent="0.3">
      <c r="D139" s="16" t="s">
        <v>42</v>
      </c>
      <c r="E139" s="19"/>
      <c r="F139" s="16" t="s">
        <v>43</v>
      </c>
      <c r="G139" s="16" t="str">
        <f>IF(OR(G138="",E139=""),"", ROUND(PRODUCT(E139,G138)/100,2))</f>
        <v/>
      </c>
      <c r="H139" s="14" t="str">
        <f>IF(E139="", "Nurodykite taikomą PVM dydį", "")</f>
        <v>Nurodykite taikomą PVM dydį</v>
      </c>
    </row>
    <row r="140" spans="1:8" x14ac:dyDescent="0.3">
      <c r="F140" s="16" t="s">
        <v>44</v>
      </c>
      <c r="G140" s="16">
        <f>IF(ISBLANK(G139), "", ROUND(SUM(G138:G139),2))</f>
        <v>0</v>
      </c>
    </row>
    <row r="144" spans="1:8" x14ac:dyDescent="0.3">
      <c r="A144" s="12" t="s">
        <v>127</v>
      </c>
      <c r="B144" s="12" t="s">
        <v>128</v>
      </c>
    </row>
    <row r="146" spans="1:8" x14ac:dyDescent="0.3">
      <c r="A146" s="12" t="s">
        <v>21</v>
      </c>
    </row>
    <row r="147" spans="1:8" ht="28.8" x14ac:dyDescent="0.3">
      <c r="A147" s="16" t="s">
        <v>22</v>
      </c>
      <c r="B147" s="16" t="s">
        <v>23</v>
      </c>
      <c r="C147" s="16" t="s">
        <v>24</v>
      </c>
      <c r="D147" s="16" t="s">
        <v>25</v>
      </c>
      <c r="E147" s="28" t="s">
        <v>1309</v>
      </c>
      <c r="F147" s="28" t="s">
        <v>1308</v>
      </c>
      <c r="G147" s="16" t="s">
        <v>26</v>
      </c>
    </row>
    <row r="148" spans="1:8" x14ac:dyDescent="0.3">
      <c r="A148" s="16" t="s">
        <v>129</v>
      </c>
      <c r="B148" s="16" t="s">
        <v>130</v>
      </c>
      <c r="C148" s="17"/>
      <c r="D148" s="17"/>
      <c r="E148" s="17"/>
      <c r="F148" s="17"/>
      <c r="G148" s="17"/>
    </row>
    <row r="149" spans="1:8" x14ac:dyDescent="0.3">
      <c r="A149" s="17" t="s">
        <v>131</v>
      </c>
      <c r="B149" s="17" t="s">
        <v>132</v>
      </c>
      <c r="C149" s="17">
        <v>752936</v>
      </c>
      <c r="D149" s="17" t="s">
        <v>133</v>
      </c>
      <c r="E149" s="17" t="s">
        <v>134</v>
      </c>
      <c r="F149" s="18"/>
      <c r="G149" s="17" t="str">
        <f>IF(ISBLANK(F149),"", PRODUCT(C149,F149))</f>
        <v/>
      </c>
    </row>
    <row r="150" spans="1:8" x14ac:dyDescent="0.3">
      <c r="A150" s="17" t="s">
        <v>135</v>
      </c>
      <c r="B150" s="17" t="s">
        <v>136</v>
      </c>
      <c r="C150" s="17"/>
      <c r="D150" s="17"/>
      <c r="E150" s="17"/>
      <c r="F150" s="17"/>
      <c r="G150" s="17"/>
      <c r="H150" s="19"/>
    </row>
    <row r="151" spans="1:8" x14ac:dyDescent="0.3">
      <c r="A151" s="17" t="s">
        <v>137</v>
      </c>
      <c r="B151" s="17" t="s">
        <v>138</v>
      </c>
      <c r="C151" s="17"/>
      <c r="D151" s="17"/>
      <c r="E151" s="17"/>
      <c r="F151" s="17"/>
      <c r="G151" s="17"/>
      <c r="H151" s="19"/>
    </row>
    <row r="152" spans="1:8" x14ac:dyDescent="0.3">
      <c r="A152" s="17" t="s">
        <v>139</v>
      </c>
      <c r="B152" s="17" t="s">
        <v>71</v>
      </c>
      <c r="C152" s="17"/>
      <c r="D152" s="17"/>
      <c r="E152" s="17"/>
      <c r="F152" s="17"/>
      <c r="G152" s="17"/>
      <c r="H152" s="19"/>
    </row>
    <row r="153" spans="1:8" x14ac:dyDescent="0.3">
      <c r="A153" s="17" t="s">
        <v>140</v>
      </c>
      <c r="B153" s="17" t="s">
        <v>141</v>
      </c>
      <c r="C153" s="17"/>
      <c r="D153" s="17"/>
      <c r="E153" s="17"/>
      <c r="F153" s="17"/>
      <c r="G153" s="17"/>
      <c r="H153" s="19"/>
    </row>
    <row r="154" spans="1:8" x14ac:dyDescent="0.3">
      <c r="F154" s="16" t="s">
        <v>41</v>
      </c>
      <c r="G154" s="16" t="str">
        <f>IF((COUNT(C149:C153)&lt;&gt;COUNT(G149:G153)),"", ROUND(SUM(G149:G153),2))</f>
        <v/>
      </c>
      <c r="H154" s="14" t="str">
        <f>IF((COUNT(C149:C153)&lt;&gt;COUNT(G149:G153)),"Neužpildytos visų objektų kainos", "")</f>
        <v>Neužpildytos visų objektų kainos</v>
      </c>
    </row>
    <row r="155" spans="1:8" x14ac:dyDescent="0.3">
      <c r="D155" s="16" t="s">
        <v>42</v>
      </c>
      <c r="E155" s="19"/>
      <c r="F155" s="16" t="s">
        <v>43</v>
      </c>
      <c r="G155" s="16" t="str">
        <f>IF(OR(G154="",E155=""),"", ROUND(PRODUCT(E155,G154)/100,2))</f>
        <v/>
      </c>
      <c r="H155" s="14" t="str">
        <f>IF(E155="", "Nurodykite taikomą PVM dydį", "")</f>
        <v>Nurodykite taikomą PVM dydį</v>
      </c>
    </row>
    <row r="156" spans="1:8" x14ac:dyDescent="0.3">
      <c r="F156" s="16" t="s">
        <v>44</v>
      </c>
      <c r="G156" s="16">
        <f>IF(ISBLANK(G155), "", ROUND(SUM(G154:G155),2))</f>
        <v>0</v>
      </c>
    </row>
    <row r="160" spans="1:8" x14ac:dyDescent="0.3">
      <c r="A160" s="12" t="s">
        <v>142</v>
      </c>
      <c r="B160" s="12" t="s">
        <v>143</v>
      </c>
    </row>
    <row r="162" spans="1:8" x14ac:dyDescent="0.3">
      <c r="A162" s="12" t="s">
        <v>21</v>
      </c>
    </row>
    <row r="163" spans="1:8" ht="28.8" x14ac:dyDescent="0.3">
      <c r="A163" s="16" t="s">
        <v>22</v>
      </c>
      <c r="B163" s="16" t="s">
        <v>23</v>
      </c>
      <c r="C163" s="16" t="s">
        <v>24</v>
      </c>
      <c r="D163" s="16" t="s">
        <v>25</v>
      </c>
      <c r="E163" s="28" t="s">
        <v>1309</v>
      </c>
      <c r="F163" s="28" t="s">
        <v>1308</v>
      </c>
      <c r="G163" s="16" t="s">
        <v>26</v>
      </c>
    </row>
    <row r="164" spans="1:8" x14ac:dyDescent="0.3">
      <c r="A164" s="16" t="s">
        <v>144</v>
      </c>
      <c r="B164" s="16" t="s">
        <v>145</v>
      </c>
      <c r="C164" s="17"/>
      <c r="D164" s="17"/>
      <c r="E164" s="17"/>
      <c r="F164" s="17"/>
      <c r="G164" s="17"/>
    </row>
    <row r="165" spans="1:8" x14ac:dyDescent="0.3">
      <c r="A165" s="17" t="s">
        <v>146</v>
      </c>
      <c r="B165" s="17" t="s">
        <v>147</v>
      </c>
      <c r="C165" s="17">
        <v>3861212</v>
      </c>
      <c r="D165" s="17" t="s">
        <v>148</v>
      </c>
      <c r="E165" s="25" t="s">
        <v>1258</v>
      </c>
      <c r="F165" s="18"/>
      <c r="G165" s="17" t="str">
        <f>IF(ISBLANK(F165),"", PRODUCT(C165,F165))</f>
        <v/>
      </c>
    </row>
    <row r="166" spans="1:8" x14ac:dyDescent="0.3">
      <c r="A166" s="17" t="s">
        <v>149</v>
      </c>
      <c r="B166" s="17" t="s">
        <v>150</v>
      </c>
      <c r="C166" s="17"/>
      <c r="D166" s="17"/>
      <c r="E166" s="17"/>
      <c r="F166" s="17"/>
      <c r="G166" s="17"/>
      <c r="H166" s="19"/>
    </row>
    <row r="167" spans="1:8" x14ac:dyDescent="0.3">
      <c r="A167" s="17" t="s">
        <v>151</v>
      </c>
      <c r="B167" s="17" t="s">
        <v>138</v>
      </c>
      <c r="C167" s="17"/>
      <c r="D167" s="17"/>
      <c r="E167" s="17"/>
      <c r="F167" s="17"/>
      <c r="G167" s="17"/>
      <c r="H167" s="19"/>
    </row>
    <row r="168" spans="1:8" x14ac:dyDescent="0.3">
      <c r="A168" s="17" t="s">
        <v>152</v>
      </c>
      <c r="B168" s="17" t="s">
        <v>86</v>
      </c>
      <c r="C168" s="17"/>
      <c r="D168" s="17"/>
      <c r="E168" s="17"/>
      <c r="F168" s="17"/>
      <c r="G168" s="17"/>
      <c r="H168" s="19"/>
    </row>
    <row r="169" spans="1:8" x14ac:dyDescent="0.3">
      <c r="A169" s="17" t="s">
        <v>153</v>
      </c>
      <c r="B169" s="17" t="s">
        <v>154</v>
      </c>
      <c r="C169" s="17"/>
      <c r="D169" s="17"/>
      <c r="E169" s="17"/>
      <c r="F169" s="17"/>
      <c r="G169" s="17"/>
      <c r="H169" s="19"/>
    </row>
    <row r="170" spans="1:8" x14ac:dyDescent="0.3">
      <c r="F170" s="16" t="s">
        <v>41</v>
      </c>
      <c r="G170" s="16" t="str">
        <f>IF((COUNT(C165:C169)&lt;&gt;COUNT(G165:G169)),"", ROUND(SUM(G165:G169),2))</f>
        <v/>
      </c>
      <c r="H170" s="14" t="str">
        <f>IF((COUNT(C165:C169)&lt;&gt;COUNT(G165:G169)),"Neužpildytos visų objektų kainos", "")</f>
        <v>Neužpildytos visų objektų kainos</v>
      </c>
    </row>
    <row r="171" spans="1:8" x14ac:dyDescent="0.3">
      <c r="D171" s="16" t="s">
        <v>42</v>
      </c>
      <c r="E171" s="19"/>
      <c r="F171" s="16" t="s">
        <v>43</v>
      </c>
      <c r="G171" s="16" t="str">
        <f>IF(OR(G170="",E171=""),"", ROUND(PRODUCT(E171,G170)/100,2))</f>
        <v/>
      </c>
      <c r="H171" s="14" t="str">
        <f>IF(E171="", "Nurodykite taikomą PVM dydį", "")</f>
        <v>Nurodykite taikomą PVM dydį</v>
      </c>
    </row>
    <row r="172" spans="1:8" x14ac:dyDescent="0.3">
      <c r="F172" s="16" t="s">
        <v>44</v>
      </c>
      <c r="G172" s="16">
        <f>IF(ISBLANK(G171), "", ROUND(SUM(G170:G171),2))</f>
        <v>0</v>
      </c>
    </row>
    <row r="176" spans="1:8" x14ac:dyDescent="0.3">
      <c r="A176" s="12" t="s">
        <v>155</v>
      </c>
      <c r="B176" s="12" t="s">
        <v>156</v>
      </c>
    </row>
    <row r="178" spans="1:8" x14ac:dyDescent="0.3">
      <c r="A178" s="12" t="s">
        <v>21</v>
      </c>
    </row>
    <row r="179" spans="1:8" ht="28.8" x14ac:dyDescent="0.3">
      <c r="A179" s="16" t="s">
        <v>22</v>
      </c>
      <c r="B179" s="16" t="s">
        <v>23</v>
      </c>
      <c r="C179" s="16" t="s">
        <v>24</v>
      </c>
      <c r="D179" s="16" t="s">
        <v>25</v>
      </c>
      <c r="E179" s="28" t="s">
        <v>1309</v>
      </c>
      <c r="F179" s="28" t="s">
        <v>1308</v>
      </c>
      <c r="G179" s="16" t="s">
        <v>26</v>
      </c>
    </row>
    <row r="180" spans="1:8" x14ac:dyDescent="0.3">
      <c r="A180" s="16" t="s">
        <v>157</v>
      </c>
      <c r="B180" s="16" t="s">
        <v>158</v>
      </c>
      <c r="C180" s="17"/>
      <c r="D180" s="17"/>
      <c r="E180" s="17"/>
      <c r="F180" s="17"/>
      <c r="G180" s="17"/>
    </row>
    <row r="181" spans="1:8" x14ac:dyDescent="0.3">
      <c r="A181" s="17" t="s">
        <v>159</v>
      </c>
      <c r="B181" s="17" t="s">
        <v>160</v>
      </c>
      <c r="C181" s="17">
        <v>47709736</v>
      </c>
      <c r="D181" s="17" t="s">
        <v>51</v>
      </c>
      <c r="E181" s="25" t="s">
        <v>1259</v>
      </c>
      <c r="F181" s="18"/>
      <c r="G181" s="17" t="str">
        <f>IF(ISBLANK(F181),"", PRODUCT(C181,F181))</f>
        <v/>
      </c>
    </row>
    <row r="182" spans="1:8" x14ac:dyDescent="0.3">
      <c r="A182" s="17" t="s">
        <v>161</v>
      </c>
      <c r="B182" s="17" t="s">
        <v>162</v>
      </c>
      <c r="C182" s="17"/>
      <c r="D182" s="17"/>
      <c r="E182" s="17"/>
      <c r="F182" s="17"/>
      <c r="G182" s="17"/>
      <c r="H182" s="19"/>
    </row>
    <row r="183" spans="1:8" x14ac:dyDescent="0.3">
      <c r="A183" s="17" t="s">
        <v>163</v>
      </c>
      <c r="B183" s="17" t="s">
        <v>164</v>
      </c>
      <c r="C183" s="17"/>
      <c r="D183" s="17"/>
      <c r="E183" s="17"/>
      <c r="F183" s="17"/>
      <c r="G183" s="17"/>
      <c r="H183" s="19"/>
    </row>
    <row r="184" spans="1:8" x14ac:dyDescent="0.3">
      <c r="A184" s="17" t="s">
        <v>165</v>
      </c>
      <c r="B184" s="17" t="s">
        <v>38</v>
      </c>
      <c r="C184" s="17"/>
      <c r="D184" s="17"/>
      <c r="E184" s="17"/>
      <c r="F184" s="17"/>
      <c r="G184" s="17"/>
      <c r="H184" s="19"/>
    </row>
    <row r="185" spans="1:8" x14ac:dyDescent="0.3">
      <c r="A185" s="17" t="s">
        <v>166</v>
      </c>
      <c r="B185" s="17" t="s">
        <v>58</v>
      </c>
      <c r="C185" s="17"/>
      <c r="D185" s="17"/>
      <c r="E185" s="17"/>
      <c r="F185" s="17"/>
      <c r="G185" s="17"/>
      <c r="H185" s="19"/>
    </row>
    <row r="186" spans="1:8" x14ac:dyDescent="0.3">
      <c r="F186" s="16" t="s">
        <v>41</v>
      </c>
      <c r="G186" s="16" t="str">
        <f>IF((COUNT(C181:C185)&lt;&gt;COUNT(G181:G185)),"", ROUND(SUM(G181:G185),2))</f>
        <v/>
      </c>
      <c r="H186" s="14" t="str">
        <f>IF((COUNT(C181:C185)&lt;&gt;COUNT(G181:G185)),"Neužpildytos visų objektų kainos", "")</f>
        <v>Neužpildytos visų objektų kainos</v>
      </c>
    </row>
    <row r="187" spans="1:8" x14ac:dyDescent="0.3">
      <c r="D187" s="16" t="s">
        <v>42</v>
      </c>
      <c r="E187" s="19"/>
      <c r="F187" s="16" t="s">
        <v>43</v>
      </c>
      <c r="G187" s="16" t="str">
        <f>IF(OR(G186="",E187=""),"", ROUND(PRODUCT(E187,G186)/100,2))</f>
        <v/>
      </c>
      <c r="H187" s="14" t="str">
        <f>IF(E187="", "Nurodykite taikomą PVM dydį", "")</f>
        <v>Nurodykite taikomą PVM dydį</v>
      </c>
    </row>
    <row r="188" spans="1:8" x14ac:dyDescent="0.3">
      <c r="F188" s="16" t="s">
        <v>44</v>
      </c>
      <c r="G188" s="16">
        <f>IF(ISBLANK(G187), "", ROUND(SUM(G186:G187),2))</f>
        <v>0</v>
      </c>
    </row>
    <row r="192" spans="1:8" x14ac:dyDescent="0.3">
      <c r="A192" s="12" t="s">
        <v>167</v>
      </c>
      <c r="B192" s="12" t="s">
        <v>168</v>
      </c>
    </row>
    <row r="194" spans="1:8" x14ac:dyDescent="0.3">
      <c r="A194" s="12" t="s">
        <v>21</v>
      </c>
    </row>
    <row r="195" spans="1:8" ht="28.8" x14ac:dyDescent="0.3">
      <c r="A195" s="16" t="s">
        <v>22</v>
      </c>
      <c r="B195" s="16" t="s">
        <v>23</v>
      </c>
      <c r="C195" s="16" t="s">
        <v>24</v>
      </c>
      <c r="D195" s="16" t="s">
        <v>25</v>
      </c>
      <c r="E195" s="28" t="s">
        <v>1309</v>
      </c>
      <c r="F195" s="28" t="s">
        <v>1308</v>
      </c>
      <c r="G195" s="16" t="s">
        <v>26</v>
      </c>
    </row>
    <row r="196" spans="1:8" x14ac:dyDescent="0.3">
      <c r="A196" s="16" t="s">
        <v>169</v>
      </c>
      <c r="B196" s="16" t="s">
        <v>170</v>
      </c>
      <c r="C196" s="17"/>
      <c r="D196" s="17"/>
      <c r="E196" s="17"/>
      <c r="F196" s="17"/>
      <c r="G196" s="17"/>
    </row>
    <row r="197" spans="1:8" x14ac:dyDescent="0.3">
      <c r="A197" s="17" t="s">
        <v>171</v>
      </c>
      <c r="B197" s="17" t="s">
        <v>172</v>
      </c>
      <c r="C197" s="17">
        <v>1081682</v>
      </c>
      <c r="D197" s="17" t="s">
        <v>65</v>
      </c>
      <c r="E197" s="17" t="s">
        <v>173</v>
      </c>
      <c r="F197" s="18"/>
      <c r="G197" s="17" t="str">
        <f>IF(ISBLANK(F197),"", PRODUCT(C197,F197))</f>
        <v/>
      </c>
    </row>
    <row r="198" spans="1:8" x14ac:dyDescent="0.3">
      <c r="A198" s="17" t="s">
        <v>174</v>
      </c>
      <c r="B198" s="17" t="s">
        <v>175</v>
      </c>
      <c r="C198" s="17"/>
      <c r="D198" s="17"/>
      <c r="E198" s="17"/>
      <c r="F198" s="17"/>
      <c r="G198" s="17"/>
      <c r="H198" s="19"/>
    </row>
    <row r="199" spans="1:8" x14ac:dyDescent="0.3">
      <c r="A199" s="17" t="s">
        <v>176</v>
      </c>
      <c r="B199" s="17" t="s">
        <v>138</v>
      </c>
      <c r="C199" s="17"/>
      <c r="D199" s="17"/>
      <c r="E199" s="17"/>
      <c r="F199" s="17"/>
      <c r="G199" s="17"/>
      <c r="H199" s="19"/>
    </row>
    <row r="200" spans="1:8" x14ac:dyDescent="0.3">
      <c r="A200" s="17" t="s">
        <v>177</v>
      </c>
      <c r="B200" s="17" t="s">
        <v>86</v>
      </c>
      <c r="C200" s="17"/>
      <c r="D200" s="17"/>
      <c r="E200" s="17"/>
      <c r="F200" s="17"/>
      <c r="G200" s="17"/>
      <c r="H200" s="19"/>
    </row>
    <row r="201" spans="1:8" x14ac:dyDescent="0.3">
      <c r="A201" s="17" t="s">
        <v>178</v>
      </c>
      <c r="B201" s="17" t="s">
        <v>179</v>
      </c>
      <c r="C201" s="17"/>
      <c r="D201" s="17"/>
      <c r="E201" s="17"/>
      <c r="F201" s="17"/>
      <c r="G201" s="17"/>
      <c r="H201" s="19"/>
    </row>
    <row r="202" spans="1:8" x14ac:dyDescent="0.3">
      <c r="F202" s="16" t="s">
        <v>41</v>
      </c>
      <c r="G202" s="16" t="str">
        <f>IF((COUNT(C197:C201)&lt;&gt;COUNT(G197:G201)),"", ROUND(SUM(G197:G201),2))</f>
        <v/>
      </c>
      <c r="H202" s="14" t="str">
        <f>IF((COUNT(C197:C201)&lt;&gt;COUNT(G197:G201)),"Neužpildytos visų objektų kainos", "")</f>
        <v>Neužpildytos visų objektų kainos</v>
      </c>
    </row>
    <row r="203" spans="1:8" x14ac:dyDescent="0.3">
      <c r="D203" s="16" t="s">
        <v>42</v>
      </c>
      <c r="E203" s="19"/>
      <c r="F203" s="16" t="s">
        <v>43</v>
      </c>
      <c r="G203" s="16" t="str">
        <f>IF(OR(G202="",E203=""),"", ROUND(PRODUCT(E203,G202)/100,2))</f>
        <v/>
      </c>
      <c r="H203" s="14" t="str">
        <f>IF(E203="", "Nurodykite taikomą PVM dydį", "")</f>
        <v>Nurodykite taikomą PVM dydį</v>
      </c>
    </row>
    <row r="204" spans="1:8" x14ac:dyDescent="0.3">
      <c r="F204" s="16" t="s">
        <v>44</v>
      </c>
      <c r="G204" s="16">
        <f>IF(ISBLANK(G203), "", ROUND(SUM(G202:G203),2))</f>
        <v>0</v>
      </c>
    </row>
    <row r="208" spans="1:8" x14ac:dyDescent="0.3">
      <c r="A208" s="12" t="s">
        <v>180</v>
      </c>
      <c r="B208" s="12" t="s">
        <v>181</v>
      </c>
    </row>
    <row r="210" spans="1:8" x14ac:dyDescent="0.3">
      <c r="A210" s="12" t="s">
        <v>21</v>
      </c>
    </row>
    <row r="211" spans="1:8" ht="28.8" x14ac:dyDescent="0.3">
      <c r="A211" s="16" t="s">
        <v>22</v>
      </c>
      <c r="B211" s="16" t="s">
        <v>23</v>
      </c>
      <c r="C211" s="16" t="s">
        <v>24</v>
      </c>
      <c r="D211" s="16" t="s">
        <v>25</v>
      </c>
      <c r="E211" s="28" t="s">
        <v>1309</v>
      </c>
      <c r="F211" s="28" t="s">
        <v>1308</v>
      </c>
      <c r="G211" s="16" t="s">
        <v>26</v>
      </c>
    </row>
    <row r="212" spans="1:8" x14ac:dyDescent="0.3">
      <c r="A212" s="16" t="s">
        <v>182</v>
      </c>
      <c r="B212" s="16" t="s">
        <v>183</v>
      </c>
      <c r="C212" s="17"/>
      <c r="D212" s="17"/>
      <c r="E212" s="17"/>
      <c r="F212" s="17"/>
      <c r="G212" s="17"/>
    </row>
    <row r="213" spans="1:8" x14ac:dyDescent="0.3">
      <c r="A213" s="17" t="s">
        <v>184</v>
      </c>
      <c r="B213" s="17" t="s">
        <v>185</v>
      </c>
      <c r="C213" s="17">
        <v>4948882</v>
      </c>
      <c r="D213" s="17" t="s">
        <v>51</v>
      </c>
      <c r="E213" s="25" t="s">
        <v>1260</v>
      </c>
      <c r="F213" s="18"/>
      <c r="G213" s="17" t="str">
        <f>IF(ISBLANK(F213),"", PRODUCT(C213,F213))</f>
        <v/>
      </c>
    </row>
    <row r="214" spans="1:8" x14ac:dyDescent="0.3">
      <c r="A214" s="17" t="s">
        <v>186</v>
      </c>
      <c r="B214" s="17" t="s">
        <v>187</v>
      </c>
      <c r="C214" s="17"/>
      <c r="D214" s="17"/>
      <c r="E214" s="17"/>
      <c r="F214" s="17"/>
      <c r="G214" s="17"/>
      <c r="H214" s="19"/>
    </row>
    <row r="215" spans="1:8" x14ac:dyDescent="0.3">
      <c r="A215" s="17" t="s">
        <v>188</v>
      </c>
      <c r="B215" s="17" t="s">
        <v>55</v>
      </c>
      <c r="C215" s="17"/>
      <c r="D215" s="17"/>
      <c r="E215" s="17"/>
      <c r="F215" s="17"/>
      <c r="G215" s="17"/>
      <c r="H215" s="19"/>
    </row>
    <row r="216" spans="1:8" x14ac:dyDescent="0.3">
      <c r="A216" s="17" t="s">
        <v>189</v>
      </c>
      <c r="B216" s="17" t="s">
        <v>38</v>
      </c>
      <c r="C216" s="17"/>
      <c r="D216" s="17"/>
      <c r="E216" s="17"/>
      <c r="F216" s="17"/>
      <c r="G216" s="17"/>
      <c r="H216" s="19"/>
    </row>
    <row r="217" spans="1:8" x14ac:dyDescent="0.3">
      <c r="A217" s="17" t="s">
        <v>190</v>
      </c>
      <c r="B217" s="17" t="s">
        <v>58</v>
      </c>
      <c r="C217" s="17"/>
      <c r="D217" s="17"/>
      <c r="E217" s="17"/>
      <c r="F217" s="17"/>
      <c r="G217" s="17"/>
      <c r="H217" s="19"/>
    </row>
    <row r="218" spans="1:8" x14ac:dyDescent="0.3">
      <c r="F218" s="16" t="s">
        <v>41</v>
      </c>
      <c r="G218" s="16" t="str">
        <f>IF((COUNT(C213:C217)&lt;&gt;COUNT(G213:G217)),"", ROUND(SUM(G213:G217),2))</f>
        <v/>
      </c>
      <c r="H218" s="14" t="str">
        <f>IF((COUNT(C213:C217)&lt;&gt;COUNT(G213:G217)),"Neužpildytos visų objektų kainos", "")</f>
        <v>Neužpildytos visų objektų kainos</v>
      </c>
    </row>
    <row r="219" spans="1:8" x14ac:dyDescent="0.3">
      <c r="D219" s="16" t="s">
        <v>42</v>
      </c>
      <c r="E219" s="19"/>
      <c r="F219" s="16" t="s">
        <v>43</v>
      </c>
      <c r="G219" s="16" t="str">
        <f>IF(OR(G218="",E219=""),"", ROUND(PRODUCT(E219,G218)/100,2))</f>
        <v/>
      </c>
      <c r="H219" s="14" t="str">
        <f>IF(E219="", "Nurodykite taikomą PVM dydį", "")</f>
        <v>Nurodykite taikomą PVM dydį</v>
      </c>
    </row>
    <row r="220" spans="1:8" x14ac:dyDescent="0.3">
      <c r="F220" s="16" t="s">
        <v>44</v>
      </c>
      <c r="G220" s="16">
        <f>IF(ISBLANK(G219), "", ROUND(SUM(G218:G219),2))</f>
        <v>0</v>
      </c>
    </row>
    <row r="224" spans="1:8" x14ac:dyDescent="0.3">
      <c r="A224" s="12" t="s">
        <v>191</v>
      </c>
      <c r="B224" s="12" t="s">
        <v>192</v>
      </c>
    </row>
    <row r="226" spans="1:8" x14ac:dyDescent="0.3">
      <c r="A226" s="12" t="s">
        <v>21</v>
      </c>
    </row>
    <row r="227" spans="1:8" ht="28.8" x14ac:dyDescent="0.3">
      <c r="A227" s="16" t="s">
        <v>22</v>
      </c>
      <c r="B227" s="16" t="s">
        <v>23</v>
      </c>
      <c r="C227" s="16" t="s">
        <v>24</v>
      </c>
      <c r="D227" s="16" t="s">
        <v>25</v>
      </c>
      <c r="E227" s="28" t="s">
        <v>1309</v>
      </c>
      <c r="F227" s="28" t="s">
        <v>1308</v>
      </c>
      <c r="G227" s="16" t="s">
        <v>26</v>
      </c>
    </row>
    <row r="228" spans="1:8" x14ac:dyDescent="0.3">
      <c r="A228" s="16" t="s">
        <v>193</v>
      </c>
      <c r="B228" s="16" t="s">
        <v>194</v>
      </c>
      <c r="C228" s="17"/>
      <c r="D228" s="17"/>
      <c r="E228" s="17"/>
      <c r="F228" s="17"/>
      <c r="G228" s="17"/>
    </row>
    <row r="229" spans="1:8" x14ac:dyDescent="0.3">
      <c r="A229" s="17" t="s">
        <v>195</v>
      </c>
      <c r="B229" s="17" t="s">
        <v>196</v>
      </c>
      <c r="C229" s="17">
        <v>518699</v>
      </c>
      <c r="D229" s="17" t="s">
        <v>31</v>
      </c>
      <c r="E229" s="17" t="s">
        <v>197</v>
      </c>
      <c r="F229" s="18"/>
      <c r="G229" s="17" t="str">
        <f>IF(ISBLANK(F229),"", PRODUCT(C229,F229))</f>
        <v/>
      </c>
    </row>
    <row r="230" spans="1:8" x14ac:dyDescent="0.3">
      <c r="A230" s="17" t="s">
        <v>198</v>
      </c>
      <c r="B230" s="17" t="s">
        <v>199</v>
      </c>
      <c r="C230" s="17"/>
      <c r="D230" s="17"/>
      <c r="E230" s="17"/>
      <c r="F230" s="17"/>
      <c r="G230" s="17"/>
      <c r="H230" s="19"/>
    </row>
    <row r="231" spans="1:8" x14ac:dyDescent="0.3">
      <c r="A231" s="17" t="s">
        <v>200</v>
      </c>
      <c r="B231" s="17" t="s">
        <v>201</v>
      </c>
      <c r="C231" s="17"/>
      <c r="D231" s="17"/>
      <c r="E231" s="17"/>
      <c r="F231" s="17"/>
      <c r="G231" s="17"/>
      <c r="H231" s="19"/>
    </row>
    <row r="232" spans="1:8" x14ac:dyDescent="0.3">
      <c r="A232" s="17" t="s">
        <v>202</v>
      </c>
      <c r="B232" s="17" t="s">
        <v>86</v>
      </c>
      <c r="C232" s="17"/>
      <c r="D232" s="17"/>
      <c r="E232" s="17"/>
      <c r="F232" s="17"/>
      <c r="G232" s="17"/>
      <c r="H232" s="19"/>
    </row>
    <row r="233" spans="1:8" x14ac:dyDescent="0.3">
      <c r="A233" s="17" t="s">
        <v>203</v>
      </c>
      <c r="B233" s="17" t="s">
        <v>204</v>
      </c>
      <c r="C233" s="17"/>
      <c r="D233" s="17"/>
      <c r="E233" s="17"/>
      <c r="F233" s="17"/>
      <c r="G233" s="17"/>
      <c r="H233" s="19"/>
    </row>
    <row r="234" spans="1:8" x14ac:dyDescent="0.3">
      <c r="F234" s="16" t="s">
        <v>41</v>
      </c>
      <c r="G234" s="16" t="str">
        <f>IF((COUNT(C229:C233)&lt;&gt;COUNT(G229:G233)),"", ROUND(SUM(G229:G233),2))</f>
        <v/>
      </c>
      <c r="H234" s="14" t="str">
        <f>IF((COUNT(C229:C233)&lt;&gt;COUNT(G229:G233)),"Neužpildytos visų objektų kainos", "")</f>
        <v>Neužpildytos visų objektų kainos</v>
      </c>
    </row>
    <row r="235" spans="1:8" x14ac:dyDescent="0.3">
      <c r="D235" s="16" t="s">
        <v>42</v>
      </c>
      <c r="E235" s="19"/>
      <c r="F235" s="16" t="s">
        <v>43</v>
      </c>
      <c r="G235" s="16" t="str">
        <f>IF(OR(G234="",E235=""),"", ROUND(PRODUCT(E235,G234)/100,2))</f>
        <v/>
      </c>
      <c r="H235" s="14" t="str">
        <f>IF(E235="", "Nurodykite taikomą PVM dydį", "")</f>
        <v>Nurodykite taikomą PVM dydį</v>
      </c>
    </row>
    <row r="236" spans="1:8" x14ac:dyDescent="0.3">
      <c r="F236" s="16" t="s">
        <v>44</v>
      </c>
      <c r="G236" s="16">
        <f>IF(ISBLANK(G235), "", ROUND(SUM(G234:G235),2))</f>
        <v>0</v>
      </c>
    </row>
    <row r="240" spans="1:8" x14ac:dyDescent="0.3">
      <c r="A240" s="12" t="s">
        <v>205</v>
      </c>
      <c r="B240" s="12" t="s">
        <v>206</v>
      </c>
    </row>
    <row r="242" spans="1:8" x14ac:dyDescent="0.3">
      <c r="A242" s="12" t="s">
        <v>21</v>
      </c>
    </row>
    <row r="243" spans="1:8" ht="28.8" x14ac:dyDescent="0.3">
      <c r="A243" s="16" t="s">
        <v>22</v>
      </c>
      <c r="B243" s="16" t="s">
        <v>23</v>
      </c>
      <c r="C243" s="16" t="s">
        <v>24</v>
      </c>
      <c r="D243" s="16" t="s">
        <v>25</v>
      </c>
      <c r="E243" s="28" t="s">
        <v>1309</v>
      </c>
      <c r="F243" s="28" t="s">
        <v>1308</v>
      </c>
      <c r="G243" s="16" t="s">
        <v>26</v>
      </c>
    </row>
    <row r="244" spans="1:8" x14ac:dyDescent="0.3">
      <c r="A244" s="16" t="s">
        <v>207</v>
      </c>
      <c r="B244" s="16" t="s">
        <v>208</v>
      </c>
      <c r="C244" s="17"/>
      <c r="D244" s="17"/>
      <c r="E244" s="17"/>
      <c r="F244" s="17"/>
      <c r="G244" s="17"/>
    </row>
    <row r="245" spans="1:8" x14ac:dyDescent="0.3">
      <c r="A245" s="17" t="s">
        <v>209</v>
      </c>
      <c r="B245" s="17" t="s">
        <v>196</v>
      </c>
      <c r="C245" s="17">
        <v>3469248</v>
      </c>
      <c r="D245" s="17" t="s">
        <v>51</v>
      </c>
      <c r="E245" s="25" t="s">
        <v>1261</v>
      </c>
      <c r="F245" s="18"/>
      <c r="G245" s="17" t="str">
        <f>IF(ISBLANK(F245),"", PRODUCT(C245,F245))</f>
        <v/>
      </c>
    </row>
    <row r="246" spans="1:8" x14ac:dyDescent="0.3">
      <c r="A246" s="17" t="s">
        <v>210</v>
      </c>
      <c r="B246" s="17" t="s">
        <v>211</v>
      </c>
      <c r="C246" s="17"/>
      <c r="D246" s="17"/>
      <c r="E246" s="17"/>
      <c r="F246" s="17"/>
      <c r="G246" s="17"/>
      <c r="H246" s="19"/>
    </row>
    <row r="247" spans="1:8" x14ac:dyDescent="0.3">
      <c r="A247" s="17" t="s">
        <v>212</v>
      </c>
      <c r="B247" s="17" t="s">
        <v>213</v>
      </c>
      <c r="C247" s="17"/>
      <c r="D247" s="17"/>
      <c r="E247" s="17"/>
      <c r="F247" s="17"/>
      <c r="G247" s="17"/>
      <c r="H247" s="19"/>
    </row>
    <row r="248" spans="1:8" x14ac:dyDescent="0.3">
      <c r="A248" s="17" t="s">
        <v>214</v>
      </c>
      <c r="B248" s="17" t="s">
        <v>38</v>
      </c>
      <c r="C248" s="17"/>
      <c r="D248" s="17"/>
      <c r="E248" s="17"/>
      <c r="F248" s="17"/>
      <c r="G248" s="17"/>
      <c r="H248" s="19"/>
    </row>
    <row r="249" spans="1:8" x14ac:dyDescent="0.3">
      <c r="A249" s="17" t="s">
        <v>215</v>
      </c>
      <c r="B249" s="17" t="s">
        <v>58</v>
      </c>
      <c r="C249" s="17"/>
      <c r="D249" s="17"/>
      <c r="E249" s="17"/>
      <c r="F249" s="17"/>
      <c r="G249" s="17"/>
      <c r="H249" s="19"/>
    </row>
    <row r="250" spans="1:8" x14ac:dyDescent="0.3">
      <c r="F250" s="16" t="s">
        <v>41</v>
      </c>
      <c r="G250" s="16" t="str">
        <f>IF((COUNT(C245:C249)&lt;&gt;COUNT(G245:G249)),"", ROUND(SUM(G245:G249),2))</f>
        <v/>
      </c>
      <c r="H250" s="14" t="str">
        <f>IF((COUNT(C245:C249)&lt;&gt;COUNT(G245:G249)),"Neužpildytos visų objektų kainos", "")</f>
        <v>Neužpildytos visų objektų kainos</v>
      </c>
    </row>
    <row r="251" spans="1:8" x14ac:dyDescent="0.3">
      <c r="D251" s="16" t="s">
        <v>42</v>
      </c>
      <c r="E251" s="19"/>
      <c r="F251" s="16" t="s">
        <v>43</v>
      </c>
      <c r="G251" s="16" t="str">
        <f>IF(OR(G250="",E251=""),"", ROUND(PRODUCT(E251,G250)/100,2))</f>
        <v/>
      </c>
      <c r="H251" s="14" t="str">
        <f>IF(E251="", "Nurodykite taikomą PVM dydį", "")</f>
        <v>Nurodykite taikomą PVM dydį</v>
      </c>
    </row>
    <row r="252" spans="1:8" x14ac:dyDescent="0.3">
      <c r="F252" s="16" t="s">
        <v>44</v>
      </c>
      <c r="G252" s="16">
        <f>IF(ISBLANK(G251), "", ROUND(SUM(G250:G251),2))</f>
        <v>0</v>
      </c>
    </row>
    <row r="256" spans="1:8" x14ac:dyDescent="0.3">
      <c r="A256" s="12" t="s">
        <v>216</v>
      </c>
      <c r="B256" s="12" t="s">
        <v>217</v>
      </c>
    </row>
    <row r="258" spans="1:8" x14ac:dyDescent="0.3">
      <c r="A258" s="12" t="s">
        <v>21</v>
      </c>
    </row>
    <row r="259" spans="1:8" ht="28.8" x14ac:dyDescent="0.3">
      <c r="A259" s="16" t="s">
        <v>22</v>
      </c>
      <c r="B259" s="16" t="s">
        <v>23</v>
      </c>
      <c r="C259" s="16" t="s">
        <v>24</v>
      </c>
      <c r="D259" s="16" t="s">
        <v>25</v>
      </c>
      <c r="E259" s="28" t="s">
        <v>1309</v>
      </c>
      <c r="F259" s="28" t="s">
        <v>1308</v>
      </c>
      <c r="G259" s="16" t="s">
        <v>26</v>
      </c>
    </row>
    <row r="260" spans="1:8" x14ac:dyDescent="0.3">
      <c r="A260" s="16" t="s">
        <v>218</v>
      </c>
      <c r="B260" s="16" t="s">
        <v>219</v>
      </c>
      <c r="C260" s="17"/>
      <c r="D260" s="17"/>
      <c r="E260" s="17"/>
      <c r="F260" s="17"/>
      <c r="G260" s="17"/>
    </row>
    <row r="261" spans="1:8" x14ac:dyDescent="0.3">
      <c r="A261" s="17" t="s">
        <v>220</v>
      </c>
      <c r="B261" s="17" t="s">
        <v>221</v>
      </c>
      <c r="C261" s="17">
        <v>1853472</v>
      </c>
      <c r="D261" s="17" t="s">
        <v>222</v>
      </c>
      <c r="E261" s="17" t="s">
        <v>223</v>
      </c>
      <c r="F261" s="18"/>
      <c r="G261" s="17" t="str">
        <f>IF(ISBLANK(F261),"", PRODUCT(C261,F261))</f>
        <v/>
      </c>
    </row>
    <row r="262" spans="1:8" x14ac:dyDescent="0.3">
      <c r="A262" s="17" t="s">
        <v>224</v>
      </c>
      <c r="B262" s="17" t="s">
        <v>225</v>
      </c>
      <c r="C262" s="17"/>
      <c r="D262" s="17"/>
      <c r="E262" s="17"/>
      <c r="F262" s="17"/>
      <c r="G262" s="17"/>
      <c r="H262" s="19"/>
    </row>
    <row r="263" spans="1:8" x14ac:dyDescent="0.3">
      <c r="A263" s="17" t="s">
        <v>226</v>
      </c>
      <c r="B263" s="17" t="s">
        <v>201</v>
      </c>
      <c r="C263" s="17"/>
      <c r="D263" s="17"/>
      <c r="E263" s="17"/>
      <c r="F263" s="17"/>
      <c r="G263" s="17"/>
      <c r="H263" s="19"/>
    </row>
    <row r="264" spans="1:8" x14ac:dyDescent="0.3">
      <c r="A264" s="17" t="s">
        <v>227</v>
      </c>
      <c r="B264" s="17" t="s">
        <v>71</v>
      </c>
      <c r="C264" s="17"/>
      <c r="D264" s="17"/>
      <c r="E264" s="17"/>
      <c r="F264" s="17"/>
      <c r="G264" s="17"/>
      <c r="H264" s="19"/>
    </row>
    <row r="265" spans="1:8" x14ac:dyDescent="0.3">
      <c r="A265" s="17" t="s">
        <v>228</v>
      </c>
      <c r="B265" s="17" t="s">
        <v>229</v>
      </c>
      <c r="C265" s="17"/>
      <c r="D265" s="17"/>
      <c r="E265" s="17"/>
      <c r="F265" s="17"/>
      <c r="G265" s="17"/>
      <c r="H265" s="19"/>
    </row>
    <row r="266" spans="1:8" x14ac:dyDescent="0.3">
      <c r="F266" s="16" t="s">
        <v>41</v>
      </c>
      <c r="G266" s="16" t="str">
        <f>IF((COUNT(C261:C265)&lt;&gt;COUNT(G261:G265)),"", ROUND(SUM(G261:G265),2))</f>
        <v/>
      </c>
      <c r="H266" s="14" t="str">
        <f>IF((COUNT(C261:C265)&lt;&gt;COUNT(G261:G265)),"Neužpildytos visų objektų kainos", "")</f>
        <v>Neužpildytos visų objektų kainos</v>
      </c>
    </row>
    <row r="267" spans="1:8" x14ac:dyDescent="0.3">
      <c r="D267" s="16" t="s">
        <v>42</v>
      </c>
      <c r="E267" s="19"/>
      <c r="F267" s="16" t="s">
        <v>43</v>
      </c>
      <c r="G267" s="16" t="str">
        <f>IF(OR(G266="",E267=""),"", ROUND(PRODUCT(E267,G266)/100,2))</f>
        <v/>
      </c>
      <c r="H267" s="14" t="str">
        <f>IF(E267="", "Nurodykite taikomą PVM dydį", "")</f>
        <v>Nurodykite taikomą PVM dydį</v>
      </c>
    </row>
    <row r="268" spans="1:8" x14ac:dyDescent="0.3">
      <c r="F268" s="16" t="s">
        <v>44</v>
      </c>
      <c r="G268" s="16">
        <f>IF(ISBLANK(G267), "", ROUND(SUM(G266:G267),2))</f>
        <v>0</v>
      </c>
    </row>
    <row r="272" spans="1:8" x14ac:dyDescent="0.3">
      <c r="A272" s="12" t="s">
        <v>230</v>
      </c>
      <c r="B272" s="12" t="s">
        <v>231</v>
      </c>
    </row>
    <row r="274" spans="1:8" x14ac:dyDescent="0.3">
      <c r="A274" s="12" t="s">
        <v>21</v>
      </c>
    </row>
    <row r="275" spans="1:8" ht="28.8" x14ac:dyDescent="0.3">
      <c r="A275" s="16" t="s">
        <v>22</v>
      </c>
      <c r="B275" s="16" t="s">
        <v>23</v>
      </c>
      <c r="C275" s="16" t="s">
        <v>24</v>
      </c>
      <c r="D275" s="16" t="s">
        <v>25</v>
      </c>
      <c r="E275" s="28" t="s">
        <v>1309</v>
      </c>
      <c r="F275" s="28" t="s">
        <v>1308</v>
      </c>
      <c r="G275" s="16" t="s">
        <v>26</v>
      </c>
    </row>
    <row r="276" spans="1:8" x14ac:dyDescent="0.3">
      <c r="A276" s="16" t="s">
        <v>232</v>
      </c>
      <c r="B276" s="16" t="s">
        <v>233</v>
      </c>
      <c r="C276" s="17"/>
      <c r="D276" s="17"/>
      <c r="E276" s="17"/>
      <c r="F276" s="17"/>
      <c r="G276" s="17"/>
    </row>
    <row r="277" spans="1:8" x14ac:dyDescent="0.3">
      <c r="A277" s="17" t="s">
        <v>234</v>
      </c>
      <c r="B277" s="17" t="s">
        <v>235</v>
      </c>
      <c r="C277" s="17">
        <v>1202016</v>
      </c>
      <c r="D277" s="17" t="s">
        <v>51</v>
      </c>
      <c r="E277" s="17" t="s">
        <v>236</v>
      </c>
      <c r="F277" s="18"/>
      <c r="G277" s="17" t="str">
        <f>IF(ISBLANK(F277),"", PRODUCT(C277,F277))</f>
        <v/>
      </c>
    </row>
    <row r="278" spans="1:8" x14ac:dyDescent="0.3">
      <c r="A278" s="17" t="s">
        <v>237</v>
      </c>
      <c r="B278" s="17" t="s">
        <v>238</v>
      </c>
      <c r="C278" s="17"/>
      <c r="D278" s="17"/>
      <c r="E278" s="17"/>
      <c r="F278" s="17"/>
      <c r="G278" s="17"/>
      <c r="H278" s="19"/>
    </row>
    <row r="279" spans="1:8" x14ac:dyDescent="0.3">
      <c r="A279" s="17" t="s">
        <v>239</v>
      </c>
      <c r="B279" s="17" t="s">
        <v>213</v>
      </c>
      <c r="C279" s="17"/>
      <c r="D279" s="17"/>
      <c r="E279" s="17"/>
      <c r="F279" s="17"/>
      <c r="G279" s="17"/>
      <c r="H279" s="19"/>
    </row>
    <row r="280" spans="1:8" x14ac:dyDescent="0.3">
      <c r="A280" s="17" t="s">
        <v>240</v>
      </c>
      <c r="B280" s="17" t="s">
        <v>38</v>
      </c>
      <c r="C280" s="17"/>
      <c r="D280" s="17"/>
      <c r="E280" s="17"/>
      <c r="F280" s="17"/>
      <c r="G280" s="17"/>
      <c r="H280" s="19"/>
    </row>
    <row r="281" spans="1:8" x14ac:dyDescent="0.3">
      <c r="A281" s="17" t="s">
        <v>241</v>
      </c>
      <c r="B281" s="17" t="s">
        <v>242</v>
      </c>
      <c r="C281" s="17"/>
      <c r="D281" s="17"/>
      <c r="E281" s="17"/>
      <c r="F281" s="17"/>
      <c r="G281" s="17"/>
      <c r="H281" s="19"/>
    </row>
    <row r="282" spans="1:8" x14ac:dyDescent="0.3">
      <c r="F282" s="16" t="s">
        <v>41</v>
      </c>
      <c r="G282" s="16" t="str">
        <f>IF((COUNT(C277:C281)&lt;&gt;COUNT(G277:G281)),"", ROUND(SUM(G277:G281),2))</f>
        <v/>
      </c>
      <c r="H282" s="14" t="str">
        <f>IF((COUNT(C277:C281)&lt;&gt;COUNT(G277:G281)),"Neužpildytos visų objektų kainos", "")</f>
        <v>Neužpildytos visų objektų kainos</v>
      </c>
    </row>
    <row r="283" spans="1:8" x14ac:dyDescent="0.3">
      <c r="D283" s="16" t="s">
        <v>42</v>
      </c>
      <c r="E283" s="19"/>
      <c r="F283" s="16" t="s">
        <v>43</v>
      </c>
      <c r="G283" s="16" t="str">
        <f>IF(OR(G282="",E283=""),"", ROUND(PRODUCT(E283,G282)/100,2))</f>
        <v/>
      </c>
      <c r="H283" s="14" t="str">
        <f>IF(E283="", "Nurodykite taikomą PVM dydį", "")</f>
        <v>Nurodykite taikomą PVM dydį</v>
      </c>
    </row>
    <row r="284" spans="1:8" x14ac:dyDescent="0.3">
      <c r="F284" s="16" t="s">
        <v>44</v>
      </c>
      <c r="G284" s="16">
        <f>IF(ISBLANK(G283), "", ROUND(SUM(G282:G283),2))</f>
        <v>0</v>
      </c>
    </row>
    <row r="288" spans="1:8" x14ac:dyDescent="0.3">
      <c r="A288" s="12" t="s">
        <v>243</v>
      </c>
      <c r="B288" s="12" t="s">
        <v>244</v>
      </c>
    </row>
    <row r="290" spans="1:8" x14ac:dyDescent="0.3">
      <c r="A290" s="12" t="s">
        <v>21</v>
      </c>
    </row>
    <row r="291" spans="1:8" ht="28.8" x14ac:dyDescent="0.3">
      <c r="A291" s="16" t="s">
        <v>22</v>
      </c>
      <c r="B291" s="16" t="s">
        <v>23</v>
      </c>
      <c r="C291" s="16" t="s">
        <v>24</v>
      </c>
      <c r="D291" s="16" t="s">
        <v>25</v>
      </c>
      <c r="E291" s="28" t="s">
        <v>1309</v>
      </c>
      <c r="F291" s="28" t="s">
        <v>1308</v>
      </c>
      <c r="G291" s="16" t="s">
        <v>26</v>
      </c>
    </row>
    <row r="292" spans="1:8" x14ac:dyDescent="0.3">
      <c r="A292" s="16" t="s">
        <v>245</v>
      </c>
      <c r="B292" s="16" t="s">
        <v>246</v>
      </c>
      <c r="C292" s="17"/>
      <c r="D292" s="17"/>
      <c r="E292" s="17"/>
      <c r="F292" s="17"/>
      <c r="G292" s="17"/>
    </row>
    <row r="293" spans="1:8" x14ac:dyDescent="0.3">
      <c r="A293" s="17" t="s">
        <v>247</v>
      </c>
      <c r="B293" s="17" t="s">
        <v>235</v>
      </c>
      <c r="C293" s="17">
        <v>1202016</v>
      </c>
      <c r="D293" s="17" t="s">
        <v>51</v>
      </c>
      <c r="E293" s="17" t="s">
        <v>236</v>
      </c>
      <c r="F293" s="18"/>
      <c r="G293" s="17" t="str">
        <f>IF(ISBLANK(F293),"", PRODUCT(C293,F293))</f>
        <v/>
      </c>
    </row>
    <row r="294" spans="1:8" x14ac:dyDescent="0.3">
      <c r="A294" s="17" t="s">
        <v>248</v>
      </c>
      <c r="B294" s="17" t="s">
        <v>249</v>
      </c>
      <c r="C294" s="17"/>
      <c r="D294" s="17"/>
      <c r="E294" s="17"/>
      <c r="F294" s="17"/>
      <c r="G294" s="17"/>
      <c r="H294" s="19"/>
    </row>
    <row r="295" spans="1:8" x14ac:dyDescent="0.3">
      <c r="A295" s="17" t="s">
        <v>250</v>
      </c>
      <c r="B295" s="17" t="s">
        <v>213</v>
      </c>
      <c r="C295" s="17"/>
      <c r="D295" s="17"/>
      <c r="E295" s="17"/>
      <c r="F295" s="17"/>
      <c r="G295" s="17"/>
      <c r="H295" s="19"/>
    </row>
    <row r="296" spans="1:8" x14ac:dyDescent="0.3">
      <c r="A296" s="17" t="s">
        <v>251</v>
      </c>
      <c r="B296" s="17" t="s">
        <v>38</v>
      </c>
      <c r="C296" s="17"/>
      <c r="D296" s="17"/>
      <c r="E296" s="17"/>
      <c r="F296" s="17"/>
      <c r="G296" s="17"/>
      <c r="H296" s="19"/>
    </row>
    <row r="297" spans="1:8" x14ac:dyDescent="0.3">
      <c r="A297" s="17" t="s">
        <v>252</v>
      </c>
      <c r="B297" s="17" t="s">
        <v>242</v>
      </c>
      <c r="C297" s="17"/>
      <c r="D297" s="17"/>
      <c r="E297" s="17"/>
      <c r="F297" s="17"/>
      <c r="G297" s="17"/>
      <c r="H297" s="19"/>
    </row>
    <row r="298" spans="1:8" x14ac:dyDescent="0.3">
      <c r="F298" s="16" t="s">
        <v>41</v>
      </c>
      <c r="G298" s="16" t="str">
        <f>IF((COUNT(C293:C297)&lt;&gt;COUNT(G293:G297)),"", ROUND(SUM(G293:G297),2))</f>
        <v/>
      </c>
      <c r="H298" s="14" t="str">
        <f>IF((COUNT(C293:C297)&lt;&gt;COUNT(G293:G297)),"Neužpildytos visų objektų kainos", "")</f>
        <v>Neužpildytos visų objektų kainos</v>
      </c>
    </row>
    <row r="299" spans="1:8" x14ac:dyDescent="0.3">
      <c r="D299" s="16" t="s">
        <v>42</v>
      </c>
      <c r="E299" s="19"/>
      <c r="F299" s="16" t="s">
        <v>43</v>
      </c>
      <c r="G299" s="16" t="str">
        <f>IF(OR(G298="",E299=""),"", ROUND(PRODUCT(E299,G298)/100,2))</f>
        <v/>
      </c>
      <c r="H299" s="14" t="str">
        <f>IF(E299="", "Nurodykite taikomą PVM dydį", "")</f>
        <v>Nurodykite taikomą PVM dydį</v>
      </c>
    </row>
    <row r="300" spans="1:8" x14ac:dyDescent="0.3">
      <c r="F300" s="16" t="s">
        <v>44</v>
      </c>
      <c r="G300" s="16">
        <f>IF(ISBLANK(G299), "", ROUND(SUM(G298:G299),2))</f>
        <v>0</v>
      </c>
    </row>
    <row r="304" spans="1:8" x14ac:dyDescent="0.3">
      <c r="A304" s="12" t="s">
        <v>253</v>
      </c>
      <c r="B304" s="12" t="s">
        <v>254</v>
      </c>
    </row>
    <row r="306" spans="1:8" x14ac:dyDescent="0.3">
      <c r="A306" s="12" t="s">
        <v>21</v>
      </c>
    </row>
    <row r="307" spans="1:8" ht="28.8" x14ac:dyDescent="0.3">
      <c r="A307" s="16" t="s">
        <v>22</v>
      </c>
      <c r="B307" s="16" t="s">
        <v>23</v>
      </c>
      <c r="C307" s="16" t="s">
        <v>24</v>
      </c>
      <c r="D307" s="16" t="s">
        <v>25</v>
      </c>
      <c r="E307" s="28" t="s">
        <v>1309</v>
      </c>
      <c r="F307" s="28" t="s">
        <v>1308</v>
      </c>
      <c r="G307" s="16" t="s">
        <v>26</v>
      </c>
    </row>
    <row r="308" spans="1:8" x14ac:dyDescent="0.3">
      <c r="A308" s="16" t="s">
        <v>255</v>
      </c>
      <c r="B308" s="16" t="s">
        <v>256</v>
      </c>
      <c r="C308" s="17"/>
      <c r="D308" s="17"/>
      <c r="E308" s="17"/>
      <c r="F308" s="17"/>
      <c r="G308" s="17"/>
    </row>
    <row r="309" spans="1:8" x14ac:dyDescent="0.3">
      <c r="A309" s="17" t="s">
        <v>257</v>
      </c>
      <c r="B309" s="17" t="s">
        <v>258</v>
      </c>
      <c r="C309" s="17">
        <v>57497101</v>
      </c>
      <c r="D309" s="17" t="s">
        <v>51</v>
      </c>
      <c r="E309" s="25" t="s">
        <v>1262</v>
      </c>
      <c r="F309" s="18"/>
      <c r="G309" s="17" t="str">
        <f>IF(ISBLANK(F309),"", PRODUCT(C309,F309))</f>
        <v/>
      </c>
    </row>
    <row r="310" spans="1:8" x14ac:dyDescent="0.3">
      <c r="A310" s="17" t="s">
        <v>259</v>
      </c>
      <c r="B310" s="17" t="s">
        <v>260</v>
      </c>
      <c r="C310" s="17"/>
      <c r="D310" s="17"/>
      <c r="E310" s="17"/>
      <c r="F310" s="17"/>
      <c r="G310" s="17"/>
      <c r="H310" s="19"/>
    </row>
    <row r="311" spans="1:8" x14ac:dyDescent="0.3">
      <c r="A311" s="17" t="s">
        <v>261</v>
      </c>
      <c r="B311" s="17" t="s">
        <v>213</v>
      </c>
      <c r="C311" s="17"/>
      <c r="D311" s="17"/>
      <c r="E311" s="17"/>
      <c r="F311" s="17"/>
      <c r="G311" s="17"/>
      <c r="H311" s="19"/>
    </row>
    <row r="312" spans="1:8" x14ac:dyDescent="0.3">
      <c r="A312" s="17" t="s">
        <v>262</v>
      </c>
      <c r="B312" s="17" t="s">
        <v>38</v>
      </c>
      <c r="C312" s="17"/>
      <c r="D312" s="17"/>
      <c r="E312" s="17"/>
      <c r="F312" s="17"/>
      <c r="G312" s="17"/>
      <c r="H312" s="19"/>
    </row>
    <row r="313" spans="1:8" x14ac:dyDescent="0.3">
      <c r="A313" s="17" t="s">
        <v>263</v>
      </c>
      <c r="B313" s="17" t="s">
        <v>58</v>
      </c>
      <c r="C313" s="17"/>
      <c r="D313" s="17"/>
      <c r="E313" s="17"/>
      <c r="F313" s="17"/>
      <c r="G313" s="17"/>
      <c r="H313" s="19"/>
    </row>
    <row r="314" spans="1:8" x14ac:dyDescent="0.3">
      <c r="F314" s="16" t="s">
        <v>41</v>
      </c>
      <c r="G314" s="16" t="str">
        <f>IF((COUNT(C309:C313)&lt;&gt;COUNT(G309:G313)),"", ROUND(SUM(G309:G313),2))</f>
        <v/>
      </c>
      <c r="H314" s="14" t="str">
        <f>IF((COUNT(C309:C313)&lt;&gt;COUNT(G309:G313)),"Neužpildytos visų objektų kainos", "")</f>
        <v>Neužpildytos visų objektų kainos</v>
      </c>
    </row>
    <row r="315" spans="1:8" x14ac:dyDescent="0.3">
      <c r="D315" s="16" t="s">
        <v>42</v>
      </c>
      <c r="E315" s="19"/>
      <c r="F315" s="16" t="s">
        <v>43</v>
      </c>
      <c r="G315" s="16" t="str">
        <f>IF(OR(G314="",E315=""),"", ROUND(PRODUCT(E315,G314)/100,2))</f>
        <v/>
      </c>
      <c r="H315" s="14" t="str">
        <f>IF(E315="", "Nurodykite taikomą PVM dydį", "")</f>
        <v>Nurodykite taikomą PVM dydį</v>
      </c>
    </row>
    <row r="316" spans="1:8" x14ac:dyDescent="0.3">
      <c r="F316" s="16" t="s">
        <v>44</v>
      </c>
      <c r="G316" s="16">
        <f>IF(ISBLANK(G315), "", ROUND(SUM(G314:G315),2))</f>
        <v>0</v>
      </c>
    </row>
    <row r="320" spans="1:8" x14ac:dyDescent="0.3">
      <c r="A320" s="12" t="s">
        <v>264</v>
      </c>
      <c r="B320" s="12" t="s">
        <v>265</v>
      </c>
    </row>
    <row r="322" spans="1:8" x14ac:dyDescent="0.3">
      <c r="A322" s="12" t="s">
        <v>21</v>
      </c>
    </row>
    <row r="323" spans="1:8" ht="28.8" x14ac:dyDescent="0.3">
      <c r="A323" s="16" t="s">
        <v>22</v>
      </c>
      <c r="B323" s="16" t="s">
        <v>23</v>
      </c>
      <c r="C323" s="16" t="s">
        <v>24</v>
      </c>
      <c r="D323" s="16" t="s">
        <v>25</v>
      </c>
      <c r="E323" s="28" t="s">
        <v>1309</v>
      </c>
      <c r="F323" s="28" t="s">
        <v>1308</v>
      </c>
      <c r="G323" s="16" t="s">
        <v>26</v>
      </c>
    </row>
    <row r="324" spans="1:8" x14ac:dyDescent="0.3">
      <c r="A324" s="16" t="s">
        <v>266</v>
      </c>
      <c r="B324" s="16" t="s">
        <v>267</v>
      </c>
      <c r="C324" s="17"/>
      <c r="D324" s="17"/>
      <c r="E324" s="17"/>
      <c r="F324" s="17"/>
      <c r="G324" s="17"/>
    </row>
    <row r="325" spans="1:8" x14ac:dyDescent="0.3">
      <c r="A325" s="17" t="s">
        <v>268</v>
      </c>
      <c r="B325" s="17" t="s">
        <v>258</v>
      </c>
      <c r="C325" s="17">
        <v>28319368</v>
      </c>
      <c r="D325" s="17" t="s">
        <v>51</v>
      </c>
      <c r="E325" s="25" t="s">
        <v>1263</v>
      </c>
      <c r="F325" s="18"/>
      <c r="G325" s="17" t="str">
        <f>IF(ISBLANK(F325),"", PRODUCT(C325,F325))</f>
        <v/>
      </c>
    </row>
    <row r="326" spans="1:8" x14ac:dyDescent="0.3">
      <c r="A326" s="17" t="s">
        <v>269</v>
      </c>
      <c r="B326" s="17" t="s">
        <v>270</v>
      </c>
      <c r="C326" s="17"/>
      <c r="D326" s="17"/>
      <c r="E326" s="17"/>
      <c r="F326" s="17"/>
      <c r="G326" s="17"/>
      <c r="H326" s="19"/>
    </row>
    <row r="327" spans="1:8" x14ac:dyDescent="0.3">
      <c r="A327" s="17" t="s">
        <v>271</v>
      </c>
      <c r="B327" s="17" t="s">
        <v>213</v>
      </c>
      <c r="C327" s="17"/>
      <c r="D327" s="17"/>
      <c r="E327" s="17"/>
      <c r="F327" s="17"/>
      <c r="G327" s="17"/>
      <c r="H327" s="19"/>
    </row>
    <row r="328" spans="1:8" x14ac:dyDescent="0.3">
      <c r="A328" s="17" t="s">
        <v>272</v>
      </c>
      <c r="B328" s="17" t="s">
        <v>38</v>
      </c>
      <c r="C328" s="17"/>
      <c r="D328" s="17"/>
      <c r="E328" s="17"/>
      <c r="F328" s="17"/>
      <c r="G328" s="17"/>
      <c r="H328" s="19"/>
    </row>
    <row r="329" spans="1:8" x14ac:dyDescent="0.3">
      <c r="A329" s="17" t="s">
        <v>273</v>
      </c>
      <c r="B329" s="17" t="s">
        <v>58</v>
      </c>
      <c r="C329" s="17"/>
      <c r="D329" s="17"/>
      <c r="E329" s="17"/>
      <c r="F329" s="17"/>
      <c r="G329" s="17"/>
      <c r="H329" s="19"/>
    </row>
    <row r="330" spans="1:8" x14ac:dyDescent="0.3">
      <c r="F330" s="16" t="s">
        <v>41</v>
      </c>
      <c r="G330" s="16" t="str">
        <f>IF((COUNT(C325:C329)&lt;&gt;COUNT(G325:G329)),"", ROUND(SUM(G325:G329),2))</f>
        <v/>
      </c>
      <c r="H330" s="14" t="str">
        <f>IF((COUNT(C325:C329)&lt;&gt;COUNT(G325:G329)),"Neužpildytos visų objektų kainos", "")</f>
        <v>Neužpildytos visų objektų kainos</v>
      </c>
    </row>
    <row r="331" spans="1:8" x14ac:dyDescent="0.3">
      <c r="D331" s="16" t="s">
        <v>42</v>
      </c>
      <c r="E331" s="19"/>
      <c r="F331" s="16" t="s">
        <v>43</v>
      </c>
      <c r="G331" s="16" t="str">
        <f>IF(OR(G330="",E331=""),"", ROUND(PRODUCT(E331,G330)/100,2))</f>
        <v/>
      </c>
      <c r="H331" s="14" t="str">
        <f>IF(E331="", "Nurodykite taikomą PVM dydį", "")</f>
        <v>Nurodykite taikomą PVM dydį</v>
      </c>
    </row>
    <row r="332" spans="1:8" x14ac:dyDescent="0.3">
      <c r="F332" s="16" t="s">
        <v>44</v>
      </c>
      <c r="G332" s="16">
        <f>IF(ISBLANK(G331), "", ROUND(SUM(G330:G331),2))</f>
        <v>0</v>
      </c>
    </row>
    <row r="336" spans="1:8" x14ac:dyDescent="0.3">
      <c r="A336" s="12" t="s">
        <v>274</v>
      </c>
      <c r="B336" s="12" t="s">
        <v>275</v>
      </c>
    </row>
    <row r="338" spans="1:8" x14ac:dyDescent="0.3">
      <c r="A338" s="12" t="s">
        <v>21</v>
      </c>
    </row>
    <row r="339" spans="1:8" ht="28.8" x14ac:dyDescent="0.3">
      <c r="A339" s="16" t="s">
        <v>22</v>
      </c>
      <c r="B339" s="16" t="s">
        <v>23</v>
      </c>
      <c r="C339" s="16" t="s">
        <v>24</v>
      </c>
      <c r="D339" s="16" t="s">
        <v>25</v>
      </c>
      <c r="E339" s="28" t="s">
        <v>1309</v>
      </c>
      <c r="F339" s="28" t="s">
        <v>1308</v>
      </c>
      <c r="G339" s="16" t="s">
        <v>26</v>
      </c>
    </row>
    <row r="340" spans="1:8" x14ac:dyDescent="0.3">
      <c r="A340" s="16" t="s">
        <v>276</v>
      </c>
      <c r="B340" s="16" t="s">
        <v>277</v>
      </c>
      <c r="C340" s="17"/>
      <c r="D340" s="17"/>
      <c r="E340" s="17"/>
      <c r="F340" s="17"/>
      <c r="G340" s="17"/>
    </row>
    <row r="341" spans="1:8" x14ac:dyDescent="0.3">
      <c r="A341" s="17" t="s">
        <v>278</v>
      </c>
      <c r="B341" s="17" t="s">
        <v>279</v>
      </c>
      <c r="C341" s="17">
        <v>1666</v>
      </c>
      <c r="D341" s="17" t="s">
        <v>31</v>
      </c>
      <c r="E341" s="17" t="s">
        <v>280</v>
      </c>
      <c r="F341" s="18"/>
      <c r="G341" s="17" t="str">
        <f>IF(ISBLANK(F341),"", PRODUCT(C341,F341))</f>
        <v/>
      </c>
    </row>
    <row r="342" spans="1:8" x14ac:dyDescent="0.3">
      <c r="A342" s="17" t="s">
        <v>281</v>
      </c>
      <c r="B342" s="17" t="s">
        <v>53</v>
      </c>
      <c r="C342" s="17"/>
      <c r="D342" s="17"/>
      <c r="E342" s="17"/>
      <c r="F342" s="17"/>
      <c r="G342" s="17"/>
      <c r="H342" s="19"/>
    </row>
    <row r="343" spans="1:8" x14ac:dyDescent="0.3">
      <c r="A343" s="17" t="s">
        <v>282</v>
      </c>
      <c r="B343" s="17" t="s">
        <v>99</v>
      </c>
      <c r="C343" s="17"/>
      <c r="D343" s="17"/>
      <c r="E343" s="17"/>
      <c r="F343" s="17"/>
      <c r="G343" s="17"/>
      <c r="H343" s="19"/>
    </row>
    <row r="344" spans="1:8" x14ac:dyDescent="0.3">
      <c r="A344" s="17" t="s">
        <v>283</v>
      </c>
      <c r="B344" s="17" t="s">
        <v>86</v>
      </c>
      <c r="C344" s="17"/>
      <c r="D344" s="17"/>
      <c r="E344" s="17"/>
      <c r="F344" s="17"/>
      <c r="G344" s="17"/>
      <c r="H344" s="19"/>
    </row>
    <row r="345" spans="1:8" x14ac:dyDescent="0.3">
      <c r="A345" s="17" t="s">
        <v>284</v>
      </c>
      <c r="B345" s="17" t="s">
        <v>285</v>
      </c>
      <c r="C345" s="17"/>
      <c r="D345" s="17"/>
      <c r="E345" s="17"/>
      <c r="F345" s="17"/>
      <c r="G345" s="17"/>
      <c r="H345" s="19"/>
    </row>
    <row r="346" spans="1:8" x14ac:dyDescent="0.3">
      <c r="F346" s="16" t="s">
        <v>41</v>
      </c>
      <c r="G346" s="16" t="str">
        <f>IF((COUNT(C341:C345)&lt;&gt;COUNT(G341:G345)),"", ROUND(SUM(G341:G345),2))</f>
        <v/>
      </c>
      <c r="H346" s="14" t="str">
        <f>IF((COUNT(C341:C345)&lt;&gt;COUNT(G341:G345)),"Neužpildytos visų objektų kainos", "")</f>
        <v>Neužpildytos visų objektų kainos</v>
      </c>
    </row>
    <row r="347" spans="1:8" x14ac:dyDescent="0.3">
      <c r="D347" s="16" t="s">
        <v>42</v>
      </c>
      <c r="E347" s="19"/>
      <c r="F347" s="16" t="s">
        <v>43</v>
      </c>
      <c r="G347" s="16" t="str">
        <f>IF(OR(G346="",E347=""),"", ROUND(PRODUCT(E347,G346)/100,2))</f>
        <v/>
      </c>
      <c r="H347" s="14" t="str">
        <f>IF(E347="", "Nurodykite taikomą PVM dydį", "")</f>
        <v>Nurodykite taikomą PVM dydį</v>
      </c>
    </row>
    <row r="348" spans="1:8" x14ac:dyDescent="0.3">
      <c r="F348" s="16" t="s">
        <v>44</v>
      </c>
      <c r="G348" s="16">
        <f>IF(ISBLANK(G347), "", ROUND(SUM(G346:G347),2))</f>
        <v>0</v>
      </c>
    </row>
    <row r="352" spans="1:8" x14ac:dyDescent="0.3">
      <c r="A352" s="12" t="s">
        <v>286</v>
      </c>
      <c r="B352" s="12" t="s">
        <v>287</v>
      </c>
    </row>
    <row r="354" spans="1:8" x14ac:dyDescent="0.3">
      <c r="A354" s="12" t="s">
        <v>21</v>
      </c>
    </row>
    <row r="355" spans="1:8" ht="28.8" x14ac:dyDescent="0.3">
      <c r="A355" s="16" t="s">
        <v>22</v>
      </c>
      <c r="B355" s="16" t="s">
        <v>23</v>
      </c>
      <c r="C355" s="16" t="s">
        <v>24</v>
      </c>
      <c r="D355" s="16" t="s">
        <v>25</v>
      </c>
      <c r="E355" s="28" t="s">
        <v>1309</v>
      </c>
      <c r="F355" s="28" t="s">
        <v>1308</v>
      </c>
      <c r="G355" s="16" t="s">
        <v>26</v>
      </c>
    </row>
    <row r="356" spans="1:8" x14ac:dyDescent="0.3">
      <c r="A356" s="16" t="s">
        <v>288</v>
      </c>
      <c r="B356" s="16" t="s">
        <v>289</v>
      </c>
      <c r="C356" s="17"/>
      <c r="D356" s="17"/>
      <c r="E356" s="17"/>
      <c r="F356" s="17"/>
      <c r="G356" s="17"/>
    </row>
    <row r="357" spans="1:8" x14ac:dyDescent="0.3">
      <c r="A357" s="17" t="s">
        <v>290</v>
      </c>
      <c r="B357" s="17" t="s">
        <v>291</v>
      </c>
      <c r="C357" s="17">
        <v>59453905</v>
      </c>
      <c r="D357" s="17" t="s">
        <v>148</v>
      </c>
      <c r="E357" s="25" t="s">
        <v>1264</v>
      </c>
      <c r="F357" s="18"/>
      <c r="G357" s="17" t="str">
        <f>IF(ISBLANK(F357),"", PRODUCT(C357,F357))</f>
        <v/>
      </c>
    </row>
    <row r="358" spans="1:8" x14ac:dyDescent="0.3">
      <c r="A358" s="17" t="s">
        <v>292</v>
      </c>
      <c r="B358" s="17" t="s">
        <v>293</v>
      </c>
      <c r="C358" s="17"/>
      <c r="D358" s="17"/>
      <c r="E358" s="17"/>
      <c r="F358" s="17"/>
      <c r="G358" s="17"/>
      <c r="H358" s="19"/>
    </row>
    <row r="359" spans="1:8" x14ac:dyDescent="0.3">
      <c r="A359" s="17" t="s">
        <v>294</v>
      </c>
      <c r="B359" s="17" t="s">
        <v>295</v>
      </c>
      <c r="C359" s="17"/>
      <c r="D359" s="17"/>
      <c r="E359" s="17"/>
      <c r="F359" s="17"/>
      <c r="G359" s="17"/>
      <c r="H359" s="19"/>
    </row>
    <row r="360" spans="1:8" x14ac:dyDescent="0.3">
      <c r="A360" s="17" t="s">
        <v>296</v>
      </c>
      <c r="B360" s="17" t="s">
        <v>297</v>
      </c>
      <c r="C360" s="17"/>
      <c r="D360" s="17"/>
      <c r="E360" s="17"/>
      <c r="F360" s="17"/>
      <c r="G360" s="17"/>
      <c r="H360" s="19"/>
    </row>
    <row r="361" spans="1:8" x14ac:dyDescent="0.3">
      <c r="A361" s="17" t="s">
        <v>298</v>
      </c>
      <c r="B361" s="17" t="s">
        <v>154</v>
      </c>
      <c r="C361" s="17"/>
      <c r="D361" s="17"/>
      <c r="E361" s="17"/>
      <c r="F361" s="17"/>
      <c r="G361" s="17"/>
      <c r="H361" s="19"/>
    </row>
    <row r="362" spans="1:8" x14ac:dyDescent="0.3">
      <c r="F362" s="16" t="s">
        <v>41</v>
      </c>
      <c r="G362" s="16" t="str">
        <f>IF((COUNT(C357:C361)&lt;&gt;COUNT(G357:G361)),"", ROUND(SUM(G357:G361),2))</f>
        <v/>
      </c>
      <c r="H362" s="14" t="str">
        <f>IF((COUNT(C357:C361)&lt;&gt;COUNT(G357:G361)),"Neužpildytos visų objektų kainos", "")</f>
        <v>Neužpildytos visų objektų kainos</v>
      </c>
    </row>
    <row r="363" spans="1:8" x14ac:dyDescent="0.3">
      <c r="D363" s="16" t="s">
        <v>42</v>
      </c>
      <c r="E363" s="19"/>
      <c r="F363" s="16" t="s">
        <v>43</v>
      </c>
      <c r="G363" s="16" t="str">
        <f>IF(OR(G362="",E363=""),"", ROUND(PRODUCT(E363,G362)/100,2))</f>
        <v/>
      </c>
      <c r="H363" s="14" t="str">
        <f>IF(E363="", "Nurodykite taikomą PVM dydį", "")</f>
        <v>Nurodykite taikomą PVM dydį</v>
      </c>
    </row>
    <row r="364" spans="1:8" x14ac:dyDescent="0.3">
      <c r="F364" s="16" t="s">
        <v>44</v>
      </c>
      <c r="G364" s="16">
        <f>IF(ISBLANK(G363), "", ROUND(SUM(G362:G363),2))</f>
        <v>0</v>
      </c>
    </row>
    <row r="368" spans="1:8" x14ac:dyDescent="0.3">
      <c r="A368" s="12" t="s">
        <v>299</v>
      </c>
      <c r="B368" s="12" t="s">
        <v>300</v>
      </c>
    </row>
    <row r="370" spans="1:8" x14ac:dyDescent="0.3">
      <c r="A370" s="12" t="s">
        <v>21</v>
      </c>
    </row>
    <row r="371" spans="1:8" ht="28.8" x14ac:dyDescent="0.3">
      <c r="A371" s="16" t="s">
        <v>22</v>
      </c>
      <c r="B371" s="16" t="s">
        <v>23</v>
      </c>
      <c r="C371" s="16" t="s">
        <v>24</v>
      </c>
      <c r="D371" s="16" t="s">
        <v>25</v>
      </c>
      <c r="E371" s="28" t="s">
        <v>1309</v>
      </c>
      <c r="F371" s="28" t="s">
        <v>1308</v>
      </c>
      <c r="G371" s="16" t="s">
        <v>26</v>
      </c>
    </row>
    <row r="372" spans="1:8" x14ac:dyDescent="0.3">
      <c r="A372" s="16" t="s">
        <v>301</v>
      </c>
      <c r="B372" s="16" t="s">
        <v>302</v>
      </c>
      <c r="C372" s="17"/>
      <c r="D372" s="17"/>
      <c r="E372" s="17"/>
      <c r="F372" s="17"/>
      <c r="G372" s="17"/>
    </row>
    <row r="373" spans="1:8" x14ac:dyDescent="0.3">
      <c r="A373" s="17" t="s">
        <v>303</v>
      </c>
      <c r="B373" s="17" t="s">
        <v>304</v>
      </c>
      <c r="C373" s="17">
        <v>1554</v>
      </c>
      <c r="D373" s="17" t="s">
        <v>31</v>
      </c>
      <c r="E373" s="17" t="s">
        <v>305</v>
      </c>
      <c r="F373" s="18"/>
      <c r="G373" s="17" t="str">
        <f>IF(ISBLANK(F373),"", PRODUCT(C373,F373))</f>
        <v/>
      </c>
    </row>
    <row r="374" spans="1:8" x14ac:dyDescent="0.3">
      <c r="A374" s="17" t="s">
        <v>306</v>
      </c>
      <c r="B374" s="17" t="s">
        <v>260</v>
      </c>
      <c r="C374" s="17"/>
      <c r="D374" s="17"/>
      <c r="E374" s="17"/>
      <c r="F374" s="17"/>
      <c r="G374" s="17"/>
      <c r="H374" s="19"/>
    </row>
    <row r="375" spans="1:8" x14ac:dyDescent="0.3">
      <c r="A375" s="17" t="s">
        <v>307</v>
      </c>
      <c r="B375" s="17" t="s">
        <v>308</v>
      </c>
      <c r="C375" s="17"/>
      <c r="D375" s="17"/>
      <c r="E375" s="17"/>
      <c r="F375" s="17"/>
      <c r="G375" s="17"/>
      <c r="H375" s="19"/>
    </row>
    <row r="376" spans="1:8" x14ac:dyDescent="0.3">
      <c r="A376" s="17" t="s">
        <v>309</v>
      </c>
      <c r="B376" s="17" t="s">
        <v>86</v>
      </c>
      <c r="C376" s="17"/>
      <c r="D376" s="17"/>
      <c r="E376" s="17"/>
      <c r="F376" s="17"/>
      <c r="G376" s="17"/>
      <c r="H376" s="19"/>
    </row>
    <row r="377" spans="1:8" x14ac:dyDescent="0.3">
      <c r="A377" s="17" t="s">
        <v>310</v>
      </c>
      <c r="B377" s="17" t="s">
        <v>311</v>
      </c>
      <c r="C377" s="17"/>
      <c r="D377" s="17"/>
      <c r="E377" s="17"/>
      <c r="F377" s="17"/>
      <c r="G377" s="17"/>
      <c r="H377" s="19"/>
    </row>
    <row r="378" spans="1:8" x14ac:dyDescent="0.3">
      <c r="F378" s="16" t="s">
        <v>41</v>
      </c>
      <c r="G378" s="16" t="str">
        <f>IF((COUNT(C373:C377)&lt;&gt;COUNT(G373:G377)),"", ROUND(SUM(G373:G377),2))</f>
        <v/>
      </c>
      <c r="H378" s="14" t="str">
        <f>IF((COUNT(C373:C377)&lt;&gt;COUNT(G373:G377)),"Neužpildytos visų objektų kainos", "")</f>
        <v>Neužpildytos visų objektų kainos</v>
      </c>
    </row>
    <row r="379" spans="1:8" x14ac:dyDescent="0.3">
      <c r="D379" s="16" t="s">
        <v>42</v>
      </c>
      <c r="E379" s="19"/>
      <c r="F379" s="16" t="s">
        <v>43</v>
      </c>
      <c r="G379" s="16" t="str">
        <f>IF(OR(G378="",E379=""),"", ROUND(PRODUCT(E379,G378)/100,2))</f>
        <v/>
      </c>
      <c r="H379" s="14" t="str">
        <f>IF(E379="", "Nurodykite taikomą PVM dydį", "")</f>
        <v>Nurodykite taikomą PVM dydį</v>
      </c>
    </row>
    <row r="380" spans="1:8" x14ac:dyDescent="0.3">
      <c r="F380" s="16" t="s">
        <v>44</v>
      </c>
      <c r="G380" s="16">
        <f>IF(ISBLANK(G379), "", ROUND(SUM(G378:G379),2))</f>
        <v>0</v>
      </c>
    </row>
    <row r="384" spans="1:8" x14ac:dyDescent="0.3">
      <c r="A384" s="12" t="s">
        <v>312</v>
      </c>
      <c r="B384" s="12" t="s">
        <v>313</v>
      </c>
    </row>
    <row r="386" spans="1:8" x14ac:dyDescent="0.3">
      <c r="A386" s="12" t="s">
        <v>21</v>
      </c>
    </row>
    <row r="387" spans="1:8" ht="28.8" x14ac:dyDescent="0.3">
      <c r="A387" s="16" t="s">
        <v>22</v>
      </c>
      <c r="B387" s="16" t="s">
        <v>23</v>
      </c>
      <c r="C387" s="16" t="s">
        <v>24</v>
      </c>
      <c r="D387" s="16" t="s">
        <v>25</v>
      </c>
      <c r="E387" s="28" t="s">
        <v>1309</v>
      </c>
      <c r="F387" s="28" t="s">
        <v>1308</v>
      </c>
      <c r="G387" s="16" t="s">
        <v>26</v>
      </c>
    </row>
    <row r="388" spans="1:8" x14ac:dyDescent="0.3">
      <c r="A388" s="16" t="s">
        <v>314</v>
      </c>
      <c r="B388" s="16" t="s">
        <v>315</v>
      </c>
      <c r="C388" s="17"/>
      <c r="D388" s="17"/>
      <c r="E388" s="17"/>
      <c r="F388" s="17"/>
      <c r="G388" s="17"/>
    </row>
    <row r="389" spans="1:8" x14ac:dyDescent="0.3">
      <c r="A389" s="17" t="s">
        <v>316</v>
      </c>
      <c r="B389" s="17" t="s">
        <v>317</v>
      </c>
      <c r="C389" s="17">
        <v>434486</v>
      </c>
      <c r="D389" s="17" t="s">
        <v>318</v>
      </c>
      <c r="E389" s="17" t="s">
        <v>319</v>
      </c>
      <c r="F389" s="18"/>
      <c r="G389" s="17" t="str">
        <f>IF(ISBLANK(F389),"", PRODUCT(C389,F389))</f>
        <v/>
      </c>
    </row>
    <row r="390" spans="1:8" x14ac:dyDescent="0.3">
      <c r="A390" s="17" t="s">
        <v>320</v>
      </c>
      <c r="B390" s="17" t="s">
        <v>321</v>
      </c>
      <c r="C390" s="17"/>
      <c r="D390" s="17"/>
      <c r="E390" s="17"/>
      <c r="F390" s="17"/>
      <c r="G390" s="17"/>
      <c r="H390" s="19"/>
    </row>
    <row r="391" spans="1:8" x14ac:dyDescent="0.3">
      <c r="A391" s="17" t="s">
        <v>322</v>
      </c>
      <c r="B391" s="17" t="s">
        <v>323</v>
      </c>
      <c r="C391" s="17"/>
      <c r="D391" s="17"/>
      <c r="E391" s="17"/>
      <c r="F391" s="17"/>
      <c r="G391" s="17"/>
      <c r="H391" s="19"/>
    </row>
    <row r="392" spans="1:8" x14ac:dyDescent="0.3">
      <c r="A392" s="17" t="s">
        <v>324</v>
      </c>
      <c r="B392" s="17" t="s">
        <v>325</v>
      </c>
      <c r="C392" s="17"/>
      <c r="D392" s="17"/>
      <c r="E392" s="17"/>
      <c r="F392" s="17"/>
      <c r="G392" s="17"/>
      <c r="H392" s="19"/>
    </row>
    <row r="393" spans="1:8" x14ac:dyDescent="0.3">
      <c r="A393" s="17" t="s">
        <v>326</v>
      </c>
      <c r="B393" s="17" t="s">
        <v>327</v>
      </c>
      <c r="C393" s="17"/>
      <c r="D393" s="17"/>
      <c r="E393" s="17"/>
      <c r="F393" s="17"/>
      <c r="G393" s="17"/>
      <c r="H393" s="19"/>
    </row>
    <row r="394" spans="1:8" x14ac:dyDescent="0.3">
      <c r="F394" s="16" t="s">
        <v>41</v>
      </c>
      <c r="G394" s="16" t="str">
        <f>IF((COUNT(C389:C393)&lt;&gt;COUNT(G389:G393)),"", ROUND(SUM(G389:G393),2))</f>
        <v/>
      </c>
      <c r="H394" s="14" t="str">
        <f>IF((COUNT(C389:C393)&lt;&gt;COUNT(G389:G393)),"Neužpildytos visų objektų kainos", "")</f>
        <v>Neužpildytos visų objektų kainos</v>
      </c>
    </row>
    <row r="395" spans="1:8" x14ac:dyDescent="0.3">
      <c r="D395" s="16" t="s">
        <v>42</v>
      </c>
      <c r="E395" s="19"/>
      <c r="F395" s="16" t="s">
        <v>43</v>
      </c>
      <c r="G395" s="16" t="str">
        <f>IF(OR(G394="",E395=""),"", ROUND(PRODUCT(E395,G394)/100,2))</f>
        <v/>
      </c>
      <c r="H395" s="14" t="str">
        <f>IF(E395="", "Nurodykite taikomą PVM dydį", "")</f>
        <v>Nurodykite taikomą PVM dydį</v>
      </c>
    </row>
    <row r="396" spans="1:8" x14ac:dyDescent="0.3">
      <c r="F396" s="16" t="s">
        <v>44</v>
      </c>
      <c r="G396" s="16">
        <f>IF(ISBLANK(G395), "", ROUND(SUM(G394:G395),2))</f>
        <v>0</v>
      </c>
    </row>
    <row r="400" spans="1:8" x14ac:dyDescent="0.3">
      <c r="A400" s="12" t="s">
        <v>328</v>
      </c>
      <c r="B400" s="12" t="s">
        <v>329</v>
      </c>
    </row>
    <row r="402" spans="1:8" x14ac:dyDescent="0.3">
      <c r="A402" s="12" t="s">
        <v>21</v>
      </c>
    </row>
    <row r="403" spans="1:8" ht="28.8" x14ac:dyDescent="0.3">
      <c r="A403" s="16" t="s">
        <v>22</v>
      </c>
      <c r="B403" s="16" t="s">
        <v>23</v>
      </c>
      <c r="C403" s="16" t="s">
        <v>24</v>
      </c>
      <c r="D403" s="16" t="s">
        <v>25</v>
      </c>
      <c r="E403" s="28" t="s">
        <v>1309</v>
      </c>
      <c r="F403" s="28" t="s">
        <v>1308</v>
      </c>
      <c r="G403" s="16" t="s">
        <v>26</v>
      </c>
    </row>
    <row r="404" spans="1:8" x14ac:dyDescent="0.3">
      <c r="A404" s="16" t="s">
        <v>330</v>
      </c>
      <c r="B404" s="16" t="s">
        <v>331</v>
      </c>
      <c r="C404" s="17"/>
      <c r="D404" s="17"/>
      <c r="E404" s="17"/>
      <c r="F404" s="17"/>
      <c r="G404" s="17"/>
    </row>
    <row r="405" spans="1:8" x14ac:dyDescent="0.3">
      <c r="A405" s="17" t="s">
        <v>332</v>
      </c>
      <c r="B405" s="17" t="s">
        <v>333</v>
      </c>
      <c r="C405" s="17">
        <v>1511872</v>
      </c>
      <c r="D405" s="17" t="s">
        <v>31</v>
      </c>
      <c r="E405" s="17" t="s">
        <v>334</v>
      </c>
      <c r="F405" s="18"/>
      <c r="G405" s="17" t="str">
        <f>IF(ISBLANK(F405),"", PRODUCT(C405,F405))</f>
        <v/>
      </c>
    </row>
    <row r="406" spans="1:8" x14ac:dyDescent="0.3">
      <c r="A406" s="17" t="s">
        <v>335</v>
      </c>
      <c r="B406" s="17" t="s">
        <v>336</v>
      </c>
      <c r="C406" s="17"/>
      <c r="D406" s="17"/>
      <c r="E406" s="17"/>
      <c r="F406" s="17"/>
      <c r="G406" s="17"/>
      <c r="H406" s="19"/>
    </row>
    <row r="407" spans="1:8" x14ac:dyDescent="0.3">
      <c r="A407" s="17" t="s">
        <v>337</v>
      </c>
      <c r="B407" s="17" t="s">
        <v>201</v>
      </c>
      <c r="C407" s="17"/>
      <c r="D407" s="17"/>
      <c r="E407" s="17"/>
      <c r="F407" s="17"/>
      <c r="G407" s="17"/>
      <c r="H407" s="19"/>
    </row>
    <row r="408" spans="1:8" x14ac:dyDescent="0.3">
      <c r="A408" s="17" t="s">
        <v>338</v>
      </c>
      <c r="B408" s="17" t="s">
        <v>71</v>
      </c>
      <c r="C408" s="17"/>
      <c r="D408" s="17"/>
      <c r="E408" s="17"/>
      <c r="F408" s="17"/>
      <c r="G408" s="17"/>
      <c r="H408" s="19"/>
    </row>
    <row r="409" spans="1:8" x14ac:dyDescent="0.3">
      <c r="A409" s="17" t="s">
        <v>339</v>
      </c>
      <c r="B409" s="17" t="s">
        <v>340</v>
      </c>
      <c r="C409" s="17"/>
      <c r="D409" s="17"/>
      <c r="E409" s="17"/>
      <c r="F409" s="17"/>
      <c r="G409" s="17"/>
      <c r="H409" s="19"/>
    </row>
    <row r="410" spans="1:8" x14ac:dyDescent="0.3">
      <c r="F410" s="16" t="s">
        <v>41</v>
      </c>
      <c r="G410" s="16" t="str">
        <f>IF((COUNT(C405:C409)&lt;&gt;COUNT(G405:G409)),"", ROUND(SUM(G405:G409),2))</f>
        <v/>
      </c>
      <c r="H410" s="14" t="str">
        <f>IF((COUNT(C405:C409)&lt;&gt;COUNT(G405:G409)),"Neužpildytos visų objektų kainos", "")</f>
        <v>Neužpildytos visų objektų kainos</v>
      </c>
    </row>
    <row r="411" spans="1:8" x14ac:dyDescent="0.3">
      <c r="D411" s="16" t="s">
        <v>42</v>
      </c>
      <c r="E411" s="19"/>
      <c r="F411" s="16" t="s">
        <v>43</v>
      </c>
      <c r="G411" s="16" t="str">
        <f>IF(OR(G410="",E411=""),"", ROUND(PRODUCT(E411,G410)/100,2))</f>
        <v/>
      </c>
      <c r="H411" s="14" t="str">
        <f>IF(E411="", "Nurodykite taikomą PVM dydį", "")</f>
        <v>Nurodykite taikomą PVM dydį</v>
      </c>
    </row>
    <row r="412" spans="1:8" x14ac:dyDescent="0.3">
      <c r="F412" s="16" t="s">
        <v>44</v>
      </c>
      <c r="G412" s="16">
        <f>IF(ISBLANK(G411), "", ROUND(SUM(G410:G411),2))</f>
        <v>0</v>
      </c>
    </row>
    <row r="416" spans="1:8" x14ac:dyDescent="0.3">
      <c r="A416" s="12" t="s">
        <v>341</v>
      </c>
      <c r="B416" s="12" t="s">
        <v>342</v>
      </c>
    </row>
    <row r="418" spans="1:8" x14ac:dyDescent="0.3">
      <c r="A418" s="12" t="s">
        <v>21</v>
      </c>
    </row>
    <row r="419" spans="1:8" ht="28.8" x14ac:dyDescent="0.3">
      <c r="A419" s="16" t="s">
        <v>22</v>
      </c>
      <c r="B419" s="16" t="s">
        <v>23</v>
      </c>
      <c r="C419" s="16" t="s">
        <v>24</v>
      </c>
      <c r="D419" s="16" t="s">
        <v>25</v>
      </c>
      <c r="E419" s="28" t="s">
        <v>1309</v>
      </c>
      <c r="F419" s="28" t="s">
        <v>1308</v>
      </c>
      <c r="G419" s="16" t="s">
        <v>26</v>
      </c>
    </row>
    <row r="420" spans="1:8" x14ac:dyDescent="0.3">
      <c r="A420" s="16" t="s">
        <v>343</v>
      </c>
      <c r="B420" s="16" t="s">
        <v>344</v>
      </c>
      <c r="C420" s="17"/>
      <c r="D420" s="17"/>
      <c r="E420" s="17"/>
      <c r="F420" s="17"/>
      <c r="G420" s="17"/>
    </row>
    <row r="421" spans="1:8" x14ac:dyDescent="0.3">
      <c r="A421" s="17" t="s">
        <v>345</v>
      </c>
      <c r="B421" s="17" t="s">
        <v>346</v>
      </c>
      <c r="C421" s="17">
        <v>26867751</v>
      </c>
      <c r="D421" s="17" t="s">
        <v>51</v>
      </c>
      <c r="E421" s="25" t="s">
        <v>1265</v>
      </c>
      <c r="F421" s="18"/>
      <c r="G421" s="17" t="str">
        <f>IF(ISBLANK(F421),"", PRODUCT(C421,F421))</f>
        <v/>
      </c>
    </row>
    <row r="422" spans="1:8" x14ac:dyDescent="0.3">
      <c r="A422" s="17" t="s">
        <v>347</v>
      </c>
      <c r="B422" s="17" t="s">
        <v>238</v>
      </c>
      <c r="C422" s="17"/>
      <c r="D422" s="17"/>
      <c r="E422" s="17"/>
      <c r="F422" s="17"/>
      <c r="G422" s="17"/>
      <c r="H422" s="19"/>
    </row>
    <row r="423" spans="1:8" x14ac:dyDescent="0.3">
      <c r="A423" s="17" t="s">
        <v>348</v>
      </c>
      <c r="B423" s="17" t="s">
        <v>349</v>
      </c>
      <c r="C423" s="17"/>
      <c r="D423" s="17"/>
      <c r="E423" s="17"/>
      <c r="F423" s="17"/>
      <c r="G423" s="17"/>
      <c r="H423" s="19"/>
    </row>
    <row r="424" spans="1:8" x14ac:dyDescent="0.3">
      <c r="A424" s="17" t="s">
        <v>350</v>
      </c>
      <c r="B424" s="17" t="s">
        <v>38</v>
      </c>
      <c r="C424" s="17"/>
      <c r="D424" s="17"/>
      <c r="E424" s="17"/>
      <c r="F424" s="17"/>
      <c r="G424" s="17"/>
      <c r="H424" s="19"/>
    </row>
    <row r="425" spans="1:8" x14ac:dyDescent="0.3">
      <c r="A425" s="17" t="s">
        <v>351</v>
      </c>
      <c r="B425" s="17" t="s">
        <v>58</v>
      </c>
      <c r="C425" s="17"/>
      <c r="D425" s="17"/>
      <c r="E425" s="17"/>
      <c r="F425" s="17"/>
      <c r="G425" s="17"/>
      <c r="H425" s="19"/>
    </row>
    <row r="426" spans="1:8" x14ac:dyDescent="0.3">
      <c r="F426" s="16" t="s">
        <v>41</v>
      </c>
      <c r="G426" s="16" t="str">
        <f>IF((COUNT(C421:C425)&lt;&gt;COUNT(G421:G425)),"", ROUND(SUM(G421:G425),2))</f>
        <v/>
      </c>
      <c r="H426" s="14" t="str">
        <f>IF((COUNT(C421:C425)&lt;&gt;COUNT(G421:G425)),"Neužpildytos visų objektų kainos", "")</f>
        <v>Neužpildytos visų objektų kainos</v>
      </c>
    </row>
    <row r="427" spans="1:8" x14ac:dyDescent="0.3">
      <c r="D427" s="16" t="s">
        <v>42</v>
      </c>
      <c r="E427" s="19"/>
      <c r="F427" s="16" t="s">
        <v>43</v>
      </c>
      <c r="G427" s="16" t="str">
        <f>IF(OR(G426="",E427=""),"", ROUND(PRODUCT(E427,G426)/100,2))</f>
        <v/>
      </c>
      <c r="H427" s="14" t="str">
        <f>IF(E427="", "Nurodykite taikomą PVM dydį", "")</f>
        <v>Nurodykite taikomą PVM dydį</v>
      </c>
    </row>
    <row r="428" spans="1:8" x14ac:dyDescent="0.3">
      <c r="F428" s="16" t="s">
        <v>44</v>
      </c>
      <c r="G428" s="16">
        <f>IF(ISBLANK(G427), "", ROUND(SUM(G426:G427),2))</f>
        <v>0</v>
      </c>
    </row>
    <row r="432" spans="1:8" x14ac:dyDescent="0.3">
      <c r="A432" s="12" t="s">
        <v>352</v>
      </c>
      <c r="B432" s="12" t="s">
        <v>353</v>
      </c>
    </row>
    <row r="434" spans="1:8" x14ac:dyDescent="0.3">
      <c r="A434" s="12" t="s">
        <v>21</v>
      </c>
    </row>
    <row r="435" spans="1:8" ht="28.8" x14ac:dyDescent="0.3">
      <c r="A435" s="16" t="s">
        <v>22</v>
      </c>
      <c r="B435" s="16" t="s">
        <v>23</v>
      </c>
      <c r="C435" s="16" t="s">
        <v>24</v>
      </c>
      <c r="D435" s="16" t="s">
        <v>25</v>
      </c>
      <c r="E435" s="28" t="s">
        <v>1309</v>
      </c>
      <c r="F435" s="28" t="s">
        <v>1308</v>
      </c>
      <c r="G435" s="16" t="s">
        <v>26</v>
      </c>
    </row>
    <row r="436" spans="1:8" x14ac:dyDescent="0.3">
      <c r="A436" s="16" t="s">
        <v>354</v>
      </c>
      <c r="B436" s="16" t="s">
        <v>355</v>
      </c>
      <c r="C436" s="17"/>
      <c r="D436" s="17"/>
      <c r="E436" s="17"/>
      <c r="F436" s="17"/>
      <c r="G436" s="17"/>
    </row>
    <row r="437" spans="1:8" x14ac:dyDescent="0.3">
      <c r="A437" s="17" t="s">
        <v>356</v>
      </c>
      <c r="B437" s="17" t="s">
        <v>357</v>
      </c>
      <c r="C437" s="17">
        <v>896</v>
      </c>
      <c r="D437" s="17" t="s">
        <v>31</v>
      </c>
      <c r="E437" s="17" t="s">
        <v>358</v>
      </c>
      <c r="F437" s="18"/>
      <c r="G437" s="17" t="str">
        <f>IF(ISBLANK(F437),"", PRODUCT(C437,F437))</f>
        <v/>
      </c>
    </row>
    <row r="438" spans="1:8" x14ac:dyDescent="0.3">
      <c r="A438" s="17" t="s">
        <v>359</v>
      </c>
      <c r="B438" s="17" t="s">
        <v>360</v>
      </c>
      <c r="C438" s="17"/>
      <c r="D438" s="17"/>
      <c r="E438" s="17"/>
      <c r="F438" s="17"/>
      <c r="G438" s="17"/>
      <c r="H438" s="19"/>
    </row>
    <row r="439" spans="1:8" x14ac:dyDescent="0.3">
      <c r="A439" s="17" t="s">
        <v>361</v>
      </c>
      <c r="B439" s="17" t="s">
        <v>362</v>
      </c>
      <c r="C439" s="17"/>
      <c r="D439" s="17"/>
      <c r="E439" s="17"/>
      <c r="F439" s="17"/>
      <c r="G439" s="17"/>
      <c r="H439" s="19"/>
    </row>
    <row r="440" spans="1:8" x14ac:dyDescent="0.3">
      <c r="A440" s="17" t="s">
        <v>363</v>
      </c>
      <c r="B440" s="17" t="s">
        <v>86</v>
      </c>
      <c r="C440" s="17"/>
      <c r="D440" s="17"/>
      <c r="E440" s="17"/>
      <c r="F440" s="17"/>
      <c r="G440" s="17"/>
      <c r="H440" s="19"/>
    </row>
    <row r="441" spans="1:8" x14ac:dyDescent="0.3">
      <c r="A441" s="17" t="s">
        <v>364</v>
      </c>
      <c r="B441" s="17" t="s">
        <v>365</v>
      </c>
      <c r="C441" s="17"/>
      <c r="D441" s="17"/>
      <c r="E441" s="17"/>
      <c r="F441" s="17"/>
      <c r="G441" s="17"/>
      <c r="H441" s="19"/>
    </row>
    <row r="442" spans="1:8" x14ac:dyDescent="0.3">
      <c r="F442" s="16" t="s">
        <v>41</v>
      </c>
      <c r="G442" s="16" t="str">
        <f>IF((COUNT(C437:C441)&lt;&gt;COUNT(G437:G441)),"", ROUND(SUM(G437:G441),2))</f>
        <v/>
      </c>
      <c r="H442" s="14" t="str">
        <f>IF((COUNT(C437:C441)&lt;&gt;COUNT(G437:G441)),"Neužpildytos visų objektų kainos", "")</f>
        <v>Neužpildytos visų objektų kainos</v>
      </c>
    </row>
    <row r="443" spans="1:8" x14ac:dyDescent="0.3">
      <c r="D443" s="16" t="s">
        <v>42</v>
      </c>
      <c r="E443" s="19"/>
      <c r="F443" s="16" t="s">
        <v>43</v>
      </c>
      <c r="G443" s="16" t="str">
        <f>IF(OR(G442="",E443=""),"", ROUND(PRODUCT(E443,G442)/100,2))</f>
        <v/>
      </c>
      <c r="H443" s="14" t="str">
        <f>IF(E443="", "Nurodykite taikomą PVM dydį", "")</f>
        <v>Nurodykite taikomą PVM dydį</v>
      </c>
    </row>
    <row r="444" spans="1:8" x14ac:dyDescent="0.3">
      <c r="F444" s="16" t="s">
        <v>44</v>
      </c>
      <c r="G444" s="16">
        <f>IF(ISBLANK(G443), "", ROUND(SUM(G442:G443),2))</f>
        <v>0</v>
      </c>
    </row>
    <row r="448" spans="1:8" x14ac:dyDescent="0.3">
      <c r="A448" s="12" t="s">
        <v>366</v>
      </c>
      <c r="B448" s="12" t="s">
        <v>367</v>
      </c>
    </row>
    <row r="450" spans="1:8" x14ac:dyDescent="0.3">
      <c r="A450" s="12" t="s">
        <v>21</v>
      </c>
    </row>
    <row r="451" spans="1:8" ht="28.8" x14ac:dyDescent="0.3">
      <c r="A451" s="16" t="s">
        <v>22</v>
      </c>
      <c r="B451" s="16" t="s">
        <v>23</v>
      </c>
      <c r="C451" s="16" t="s">
        <v>24</v>
      </c>
      <c r="D451" s="16" t="s">
        <v>25</v>
      </c>
      <c r="E451" s="28" t="s">
        <v>1309</v>
      </c>
      <c r="F451" s="28" t="s">
        <v>1308</v>
      </c>
      <c r="G451" s="16" t="s">
        <v>26</v>
      </c>
    </row>
    <row r="452" spans="1:8" x14ac:dyDescent="0.3">
      <c r="A452" s="16" t="s">
        <v>368</v>
      </c>
      <c r="B452" s="16" t="s">
        <v>369</v>
      </c>
      <c r="C452" s="17"/>
      <c r="D452" s="17"/>
      <c r="E452" s="17"/>
      <c r="F452" s="17"/>
      <c r="G452" s="17"/>
    </row>
    <row r="453" spans="1:8" x14ac:dyDescent="0.3">
      <c r="A453" s="17" t="s">
        <v>370</v>
      </c>
      <c r="B453" s="17" t="s">
        <v>371</v>
      </c>
      <c r="C453" s="17">
        <v>720</v>
      </c>
      <c r="D453" s="17" t="s">
        <v>31</v>
      </c>
      <c r="E453" s="17" t="s">
        <v>372</v>
      </c>
      <c r="F453" s="18"/>
      <c r="G453" s="17" t="str">
        <f>IF(ISBLANK(F453),"", PRODUCT(C453,F453))</f>
        <v/>
      </c>
    </row>
    <row r="454" spans="1:8" x14ac:dyDescent="0.3">
      <c r="A454" s="17" t="s">
        <v>373</v>
      </c>
      <c r="B454" s="17" t="s">
        <v>374</v>
      </c>
      <c r="C454" s="17"/>
      <c r="D454" s="17"/>
      <c r="E454" s="17"/>
      <c r="F454" s="17"/>
      <c r="G454" s="17"/>
      <c r="H454" s="19"/>
    </row>
    <row r="455" spans="1:8" x14ac:dyDescent="0.3">
      <c r="A455" s="17" t="s">
        <v>375</v>
      </c>
      <c r="B455" s="17" t="s">
        <v>99</v>
      </c>
      <c r="C455" s="17"/>
      <c r="D455" s="17"/>
      <c r="E455" s="17"/>
      <c r="F455" s="17"/>
      <c r="G455" s="17"/>
      <c r="H455" s="19"/>
    </row>
    <row r="456" spans="1:8" x14ac:dyDescent="0.3">
      <c r="A456" s="17" t="s">
        <v>376</v>
      </c>
      <c r="B456" s="17" t="s">
        <v>86</v>
      </c>
      <c r="C456" s="17"/>
      <c r="D456" s="17"/>
      <c r="E456" s="17"/>
      <c r="F456" s="17"/>
      <c r="G456" s="17"/>
      <c r="H456" s="19"/>
    </row>
    <row r="457" spans="1:8" x14ac:dyDescent="0.3">
      <c r="A457" s="17" t="s">
        <v>377</v>
      </c>
      <c r="B457" s="17" t="s">
        <v>378</v>
      </c>
      <c r="C457" s="17"/>
      <c r="D457" s="17"/>
      <c r="E457" s="17"/>
      <c r="F457" s="17"/>
      <c r="G457" s="17"/>
      <c r="H457" s="19"/>
    </row>
    <row r="458" spans="1:8" x14ac:dyDescent="0.3">
      <c r="F458" s="16" t="s">
        <v>41</v>
      </c>
      <c r="G458" s="16" t="str">
        <f>IF((COUNT(C453:C457)&lt;&gt;COUNT(G453:G457)),"", ROUND(SUM(G453:G457),2))</f>
        <v/>
      </c>
      <c r="H458" s="14" t="str">
        <f>IF((COUNT(C453:C457)&lt;&gt;COUNT(G453:G457)),"Neužpildytos visų objektų kainos", "")</f>
        <v>Neužpildytos visų objektų kainos</v>
      </c>
    </row>
    <row r="459" spans="1:8" x14ac:dyDescent="0.3">
      <c r="D459" s="16" t="s">
        <v>42</v>
      </c>
      <c r="E459" s="19"/>
      <c r="F459" s="16" t="s">
        <v>43</v>
      </c>
      <c r="G459" s="16" t="str">
        <f>IF(OR(G458="",E459=""),"", ROUND(PRODUCT(E459,G458)/100,2))</f>
        <v/>
      </c>
      <c r="H459" s="14" t="str">
        <f>IF(E459="", "Nurodykite taikomą PVM dydį", "")</f>
        <v>Nurodykite taikomą PVM dydį</v>
      </c>
    </row>
    <row r="460" spans="1:8" x14ac:dyDescent="0.3">
      <c r="F460" s="16" t="s">
        <v>44</v>
      </c>
      <c r="G460" s="16">
        <f>IF(ISBLANK(G459), "", ROUND(SUM(G458:G459),2))</f>
        <v>0</v>
      </c>
    </row>
    <row r="464" spans="1:8" x14ac:dyDescent="0.3">
      <c r="A464" s="12" t="s">
        <v>379</v>
      </c>
      <c r="B464" s="12" t="s">
        <v>380</v>
      </c>
    </row>
    <row r="466" spans="1:8" x14ac:dyDescent="0.3">
      <c r="A466" s="12" t="s">
        <v>21</v>
      </c>
    </row>
    <row r="467" spans="1:8" ht="28.8" x14ac:dyDescent="0.3">
      <c r="A467" s="16" t="s">
        <v>22</v>
      </c>
      <c r="B467" s="16" t="s">
        <v>23</v>
      </c>
      <c r="C467" s="16" t="s">
        <v>24</v>
      </c>
      <c r="D467" s="16" t="s">
        <v>25</v>
      </c>
      <c r="E467" s="28" t="s">
        <v>1309</v>
      </c>
      <c r="F467" s="28" t="s">
        <v>1308</v>
      </c>
      <c r="G467" s="16" t="s">
        <v>26</v>
      </c>
    </row>
    <row r="468" spans="1:8" x14ac:dyDescent="0.3">
      <c r="A468" s="16" t="s">
        <v>381</v>
      </c>
      <c r="B468" s="16" t="s">
        <v>382</v>
      </c>
      <c r="C468" s="17"/>
      <c r="D468" s="17"/>
      <c r="E468" s="17"/>
      <c r="F468" s="17"/>
      <c r="G468" s="17"/>
    </row>
    <row r="469" spans="1:8" x14ac:dyDescent="0.3">
      <c r="A469" s="17" t="s">
        <v>383</v>
      </c>
      <c r="B469" s="17" t="s">
        <v>384</v>
      </c>
      <c r="C469" s="17">
        <v>24965839</v>
      </c>
      <c r="D469" s="17" t="s">
        <v>385</v>
      </c>
      <c r="E469" s="25" t="s">
        <v>1266</v>
      </c>
      <c r="F469" s="18"/>
      <c r="G469" s="17" t="str">
        <f>IF(ISBLANK(F469),"", PRODUCT(C469,F469))</f>
        <v/>
      </c>
    </row>
    <row r="470" spans="1:8" x14ac:dyDescent="0.3">
      <c r="A470" s="17" t="s">
        <v>386</v>
      </c>
      <c r="B470" s="17" t="s">
        <v>387</v>
      </c>
      <c r="C470" s="17"/>
      <c r="D470" s="17"/>
      <c r="E470" s="17"/>
      <c r="F470" s="17"/>
      <c r="G470" s="17"/>
      <c r="H470" s="19"/>
    </row>
    <row r="471" spans="1:8" x14ac:dyDescent="0.3">
      <c r="A471" s="17" t="s">
        <v>388</v>
      </c>
      <c r="B471" s="17" t="s">
        <v>389</v>
      </c>
      <c r="C471" s="17"/>
      <c r="D471" s="17"/>
      <c r="E471" s="17"/>
      <c r="F471" s="17"/>
      <c r="G471" s="17"/>
      <c r="H471" s="19"/>
    </row>
    <row r="472" spans="1:8" x14ac:dyDescent="0.3">
      <c r="A472" s="17" t="s">
        <v>390</v>
      </c>
      <c r="B472" s="17" t="s">
        <v>38</v>
      </c>
      <c r="C472" s="17"/>
      <c r="D472" s="17"/>
      <c r="E472" s="17"/>
      <c r="F472" s="17"/>
      <c r="G472" s="17"/>
      <c r="H472" s="19"/>
    </row>
    <row r="473" spans="1:8" x14ac:dyDescent="0.3">
      <c r="A473" s="17" t="s">
        <v>391</v>
      </c>
      <c r="B473" s="17" t="s">
        <v>392</v>
      </c>
      <c r="C473" s="17"/>
      <c r="D473" s="17"/>
      <c r="E473" s="17"/>
      <c r="F473" s="17"/>
      <c r="G473" s="17"/>
      <c r="H473" s="19"/>
    </row>
    <row r="474" spans="1:8" x14ac:dyDescent="0.3">
      <c r="F474" s="16" t="s">
        <v>41</v>
      </c>
      <c r="G474" s="16" t="str">
        <f>IF((COUNT(C469:C473)&lt;&gt;COUNT(G469:G473)),"", ROUND(SUM(G469:G473),2))</f>
        <v/>
      </c>
      <c r="H474" s="14" t="str">
        <f>IF((COUNT(C469:C473)&lt;&gt;COUNT(G469:G473)),"Neužpildytos visų objektų kainos", "")</f>
        <v>Neužpildytos visų objektų kainos</v>
      </c>
    </row>
    <row r="475" spans="1:8" x14ac:dyDescent="0.3">
      <c r="D475" s="16" t="s">
        <v>42</v>
      </c>
      <c r="E475" s="19"/>
      <c r="F475" s="16" t="s">
        <v>43</v>
      </c>
      <c r="G475" s="16" t="str">
        <f>IF(OR(G474="",E475=""),"", ROUND(PRODUCT(E475,G474)/100,2))</f>
        <v/>
      </c>
      <c r="H475" s="14" t="str">
        <f>IF(E475="", "Nurodykite taikomą PVM dydį", "")</f>
        <v>Nurodykite taikomą PVM dydį</v>
      </c>
    </row>
    <row r="476" spans="1:8" x14ac:dyDescent="0.3">
      <c r="F476" s="16" t="s">
        <v>44</v>
      </c>
      <c r="G476" s="16">
        <f>IF(ISBLANK(G475), "", ROUND(SUM(G474:G475),2))</f>
        <v>0</v>
      </c>
    </row>
    <row r="480" spans="1:8" x14ac:dyDescent="0.3">
      <c r="A480" s="12" t="s">
        <v>393</v>
      </c>
      <c r="B480" s="12" t="s">
        <v>394</v>
      </c>
    </row>
    <row r="482" spans="1:8" x14ac:dyDescent="0.3">
      <c r="A482" s="12" t="s">
        <v>21</v>
      </c>
    </row>
    <row r="483" spans="1:8" ht="28.8" x14ac:dyDescent="0.3">
      <c r="A483" s="16" t="s">
        <v>22</v>
      </c>
      <c r="B483" s="16" t="s">
        <v>23</v>
      </c>
      <c r="C483" s="16" t="s">
        <v>24</v>
      </c>
      <c r="D483" s="16" t="s">
        <v>25</v>
      </c>
      <c r="E483" s="28" t="s">
        <v>1309</v>
      </c>
      <c r="F483" s="28" t="s">
        <v>1308</v>
      </c>
      <c r="G483" s="16" t="s">
        <v>26</v>
      </c>
    </row>
    <row r="484" spans="1:8" x14ac:dyDescent="0.3">
      <c r="A484" s="16" t="s">
        <v>395</v>
      </c>
      <c r="B484" s="16" t="s">
        <v>396</v>
      </c>
      <c r="C484" s="17"/>
      <c r="D484" s="17"/>
      <c r="E484" s="17"/>
      <c r="F484" s="17"/>
      <c r="G484" s="17"/>
    </row>
    <row r="485" spans="1:8" x14ac:dyDescent="0.3">
      <c r="A485" s="17" t="s">
        <v>397</v>
      </c>
      <c r="B485" s="17" t="s">
        <v>398</v>
      </c>
      <c r="C485" s="17">
        <v>1897400</v>
      </c>
      <c r="D485" s="17" t="s">
        <v>399</v>
      </c>
      <c r="E485" s="17" t="s">
        <v>400</v>
      </c>
      <c r="F485" s="18"/>
      <c r="G485" s="17" t="str">
        <f>IF(ISBLANK(F485),"", PRODUCT(C485,F485))</f>
        <v/>
      </c>
    </row>
    <row r="486" spans="1:8" x14ac:dyDescent="0.3">
      <c r="A486" s="17" t="s">
        <v>401</v>
      </c>
      <c r="B486" s="17" t="s">
        <v>225</v>
      </c>
      <c r="C486" s="17"/>
      <c r="D486" s="17"/>
      <c r="E486" s="17"/>
      <c r="F486" s="17"/>
      <c r="G486" s="17"/>
      <c r="H486" s="19"/>
    </row>
    <row r="487" spans="1:8" x14ac:dyDescent="0.3">
      <c r="A487" s="17" t="s">
        <v>402</v>
      </c>
      <c r="B487" s="17" t="s">
        <v>201</v>
      </c>
      <c r="C487" s="17"/>
      <c r="D487" s="17"/>
      <c r="E487" s="17"/>
      <c r="F487" s="17"/>
      <c r="G487" s="17"/>
      <c r="H487" s="19"/>
    </row>
    <row r="488" spans="1:8" x14ac:dyDescent="0.3">
      <c r="A488" s="17" t="s">
        <v>403</v>
      </c>
      <c r="B488" s="17" t="s">
        <v>71</v>
      </c>
      <c r="C488" s="17"/>
      <c r="D488" s="17"/>
      <c r="E488" s="17"/>
      <c r="F488" s="17"/>
      <c r="G488" s="17"/>
      <c r="H488" s="19"/>
    </row>
    <row r="489" spans="1:8" x14ac:dyDescent="0.3">
      <c r="A489" s="17" t="s">
        <v>404</v>
      </c>
      <c r="B489" s="17" t="s">
        <v>405</v>
      </c>
      <c r="C489" s="17"/>
      <c r="D489" s="17"/>
      <c r="E489" s="17"/>
      <c r="F489" s="17"/>
      <c r="G489" s="17"/>
      <c r="H489" s="19"/>
    </row>
    <row r="490" spans="1:8" x14ac:dyDescent="0.3">
      <c r="F490" s="16" t="s">
        <v>41</v>
      </c>
      <c r="G490" s="16" t="str">
        <f>IF((COUNT(C485:C489)&lt;&gt;COUNT(G485:G489)),"", ROUND(SUM(G485:G489),2))</f>
        <v/>
      </c>
      <c r="H490" s="14" t="str">
        <f>IF((COUNT(C485:C489)&lt;&gt;COUNT(G485:G489)),"Neužpildytos visų objektų kainos", "")</f>
        <v>Neužpildytos visų objektų kainos</v>
      </c>
    </row>
    <row r="491" spans="1:8" x14ac:dyDescent="0.3">
      <c r="D491" s="16" t="s">
        <v>42</v>
      </c>
      <c r="E491" s="19"/>
      <c r="F491" s="16" t="s">
        <v>43</v>
      </c>
      <c r="G491" s="16" t="str">
        <f>IF(OR(G490="",E491=""),"", ROUND(PRODUCT(E491,G490)/100,2))</f>
        <v/>
      </c>
      <c r="H491" s="14" t="str">
        <f>IF(E491="", "Nurodykite taikomą PVM dydį", "")</f>
        <v>Nurodykite taikomą PVM dydį</v>
      </c>
    </row>
    <row r="492" spans="1:8" x14ac:dyDescent="0.3">
      <c r="F492" s="16" t="s">
        <v>44</v>
      </c>
      <c r="G492" s="16">
        <f>IF(ISBLANK(G491), "", ROUND(SUM(G490:G491),2))</f>
        <v>0</v>
      </c>
    </row>
    <row r="496" spans="1:8" x14ac:dyDescent="0.3">
      <c r="A496" s="12" t="s">
        <v>406</v>
      </c>
      <c r="B496" s="12" t="s">
        <v>407</v>
      </c>
    </row>
    <row r="498" spans="1:8" x14ac:dyDescent="0.3">
      <c r="A498" s="12" t="s">
        <v>21</v>
      </c>
    </row>
    <row r="499" spans="1:8" ht="28.8" x14ac:dyDescent="0.3">
      <c r="A499" s="16" t="s">
        <v>22</v>
      </c>
      <c r="B499" s="16" t="s">
        <v>23</v>
      </c>
      <c r="C499" s="16" t="s">
        <v>24</v>
      </c>
      <c r="D499" s="16" t="s">
        <v>25</v>
      </c>
      <c r="E499" s="28" t="s">
        <v>1309</v>
      </c>
      <c r="F499" s="28" t="s">
        <v>1308</v>
      </c>
      <c r="G499" s="16" t="s">
        <v>26</v>
      </c>
    </row>
    <row r="500" spans="1:8" x14ac:dyDescent="0.3">
      <c r="A500" s="16" t="s">
        <v>408</v>
      </c>
      <c r="B500" s="16" t="s">
        <v>409</v>
      </c>
      <c r="C500" s="17"/>
      <c r="D500" s="17"/>
      <c r="E500" s="17"/>
      <c r="F500" s="17"/>
      <c r="G500" s="17"/>
    </row>
    <row r="501" spans="1:8" x14ac:dyDescent="0.3">
      <c r="A501" s="17" t="s">
        <v>410</v>
      </c>
      <c r="B501" s="17" t="s">
        <v>411</v>
      </c>
      <c r="C501" s="17">
        <v>1827938</v>
      </c>
      <c r="D501" s="17" t="s">
        <v>31</v>
      </c>
      <c r="E501" s="17" t="s">
        <v>412</v>
      </c>
      <c r="F501" s="18"/>
      <c r="G501" s="17" t="str">
        <f>IF(ISBLANK(F501),"", PRODUCT(C501,F501))</f>
        <v/>
      </c>
    </row>
    <row r="502" spans="1:8" x14ac:dyDescent="0.3">
      <c r="A502" s="17" t="s">
        <v>413</v>
      </c>
      <c r="B502" s="17" t="s">
        <v>225</v>
      </c>
      <c r="C502" s="17"/>
      <c r="D502" s="17"/>
      <c r="E502" s="17"/>
      <c r="F502" s="17"/>
      <c r="G502" s="17"/>
      <c r="H502" s="19"/>
    </row>
    <row r="503" spans="1:8" x14ac:dyDescent="0.3">
      <c r="A503" s="17" t="s">
        <v>414</v>
      </c>
      <c r="B503" s="17" t="s">
        <v>201</v>
      </c>
      <c r="C503" s="17"/>
      <c r="D503" s="17"/>
      <c r="E503" s="17"/>
      <c r="F503" s="17"/>
      <c r="G503" s="17"/>
      <c r="H503" s="19"/>
    </row>
    <row r="504" spans="1:8" x14ac:dyDescent="0.3">
      <c r="A504" s="17" t="s">
        <v>415</v>
      </c>
      <c r="B504" s="17" t="s">
        <v>71</v>
      </c>
      <c r="C504" s="17"/>
      <c r="D504" s="17"/>
      <c r="E504" s="17"/>
      <c r="F504" s="17"/>
      <c r="G504" s="17"/>
      <c r="H504" s="19"/>
    </row>
    <row r="505" spans="1:8" x14ac:dyDescent="0.3">
      <c r="A505" s="17" t="s">
        <v>416</v>
      </c>
      <c r="B505" s="17" t="s">
        <v>417</v>
      </c>
      <c r="C505" s="17"/>
      <c r="D505" s="17"/>
      <c r="E505" s="17"/>
      <c r="F505" s="17"/>
      <c r="G505" s="17"/>
      <c r="H505" s="19"/>
    </row>
    <row r="506" spans="1:8" x14ac:dyDescent="0.3">
      <c r="F506" s="16" t="s">
        <v>41</v>
      </c>
      <c r="G506" s="16" t="str">
        <f>IF((COUNT(C501:C505)&lt;&gt;COUNT(G501:G505)),"", ROUND(SUM(G501:G505),2))</f>
        <v/>
      </c>
      <c r="H506" s="14" t="str">
        <f>IF((COUNT(C501:C505)&lt;&gt;COUNT(G501:G505)),"Neužpildytos visų objektų kainos", "")</f>
        <v>Neužpildytos visų objektų kainos</v>
      </c>
    </row>
    <row r="507" spans="1:8" x14ac:dyDescent="0.3">
      <c r="D507" s="16" t="s">
        <v>42</v>
      </c>
      <c r="E507" s="19"/>
      <c r="F507" s="16" t="s">
        <v>43</v>
      </c>
      <c r="G507" s="16" t="str">
        <f>IF(OR(G506="",E507=""),"", ROUND(PRODUCT(E507,G506)/100,2))</f>
        <v/>
      </c>
      <c r="H507" s="14" t="str">
        <f>IF(E507="", "Nurodykite taikomą PVM dydį", "")</f>
        <v>Nurodykite taikomą PVM dydį</v>
      </c>
    </row>
    <row r="508" spans="1:8" x14ac:dyDescent="0.3">
      <c r="F508" s="16" t="s">
        <v>44</v>
      </c>
      <c r="G508" s="16">
        <f>IF(ISBLANK(G507), "", ROUND(SUM(G506:G507),2))</f>
        <v>0</v>
      </c>
    </row>
    <row r="512" spans="1:8" x14ac:dyDescent="0.3">
      <c r="A512" s="12" t="s">
        <v>418</v>
      </c>
      <c r="B512" s="12" t="s">
        <v>419</v>
      </c>
    </row>
    <row r="514" spans="1:8" x14ac:dyDescent="0.3">
      <c r="A514" s="12" t="s">
        <v>21</v>
      </c>
    </row>
    <row r="515" spans="1:8" ht="28.8" x14ac:dyDescent="0.3">
      <c r="A515" s="16" t="s">
        <v>22</v>
      </c>
      <c r="B515" s="16" t="s">
        <v>23</v>
      </c>
      <c r="C515" s="16" t="s">
        <v>24</v>
      </c>
      <c r="D515" s="16" t="s">
        <v>25</v>
      </c>
      <c r="E515" s="28" t="s">
        <v>1309</v>
      </c>
      <c r="F515" s="28" t="s">
        <v>1308</v>
      </c>
      <c r="G515" s="16" t="s">
        <v>26</v>
      </c>
    </row>
    <row r="516" spans="1:8" x14ac:dyDescent="0.3">
      <c r="A516" s="16" t="s">
        <v>420</v>
      </c>
      <c r="B516" s="16" t="s">
        <v>421</v>
      </c>
      <c r="C516" s="17"/>
      <c r="D516" s="17"/>
      <c r="E516" s="17"/>
      <c r="F516" s="17"/>
      <c r="G516" s="17"/>
    </row>
    <row r="517" spans="1:8" x14ac:dyDescent="0.3">
      <c r="A517" s="17" t="s">
        <v>422</v>
      </c>
      <c r="B517" s="17" t="s">
        <v>423</v>
      </c>
      <c r="C517" s="17">
        <v>948700</v>
      </c>
      <c r="D517" s="17" t="s">
        <v>31</v>
      </c>
      <c r="E517" s="17" t="s">
        <v>424</v>
      </c>
      <c r="F517" s="18"/>
      <c r="G517" s="17" t="str">
        <f>IF(ISBLANK(F517),"", PRODUCT(C517,F517))</f>
        <v/>
      </c>
    </row>
    <row r="518" spans="1:8" x14ac:dyDescent="0.3">
      <c r="A518" s="17" t="s">
        <v>425</v>
      </c>
      <c r="B518" s="17" t="s">
        <v>426</v>
      </c>
      <c r="C518" s="17"/>
      <c r="D518" s="17"/>
      <c r="E518" s="17"/>
      <c r="F518" s="17"/>
      <c r="G518" s="17"/>
      <c r="H518" s="19"/>
    </row>
    <row r="519" spans="1:8" x14ac:dyDescent="0.3">
      <c r="A519" s="17" t="s">
        <v>427</v>
      </c>
      <c r="B519" s="17" t="s">
        <v>201</v>
      </c>
      <c r="C519" s="17"/>
      <c r="D519" s="17"/>
      <c r="E519" s="17"/>
      <c r="F519" s="17"/>
      <c r="G519" s="17"/>
      <c r="H519" s="19"/>
    </row>
    <row r="520" spans="1:8" x14ac:dyDescent="0.3">
      <c r="A520" s="17" t="s">
        <v>428</v>
      </c>
      <c r="B520" s="17" t="s">
        <v>71</v>
      </c>
      <c r="C520" s="17"/>
      <c r="D520" s="17"/>
      <c r="E520" s="17"/>
      <c r="F520" s="17"/>
      <c r="G520" s="17"/>
      <c r="H520" s="19"/>
    </row>
    <row r="521" spans="1:8" x14ac:dyDescent="0.3">
      <c r="A521" s="17" t="s">
        <v>429</v>
      </c>
      <c r="B521" s="17" t="s">
        <v>430</v>
      </c>
      <c r="C521" s="17"/>
      <c r="D521" s="17"/>
      <c r="E521" s="17"/>
      <c r="F521" s="17"/>
      <c r="G521" s="17"/>
      <c r="H521" s="19"/>
    </row>
    <row r="522" spans="1:8" x14ac:dyDescent="0.3">
      <c r="F522" s="16" t="s">
        <v>41</v>
      </c>
      <c r="G522" s="16" t="str">
        <f>IF((COUNT(C517:C521)&lt;&gt;COUNT(G517:G521)),"", ROUND(SUM(G517:G521),2))</f>
        <v/>
      </c>
      <c r="H522" s="14" t="str">
        <f>IF((COUNT(C517:C521)&lt;&gt;COUNT(G517:G521)),"Neužpildytos visų objektų kainos", "")</f>
        <v>Neužpildytos visų objektų kainos</v>
      </c>
    </row>
    <row r="523" spans="1:8" x14ac:dyDescent="0.3">
      <c r="D523" s="16" t="s">
        <v>42</v>
      </c>
      <c r="E523" s="19"/>
      <c r="F523" s="16" t="s">
        <v>43</v>
      </c>
      <c r="G523" s="16" t="str">
        <f>IF(OR(G522="",E523=""),"", ROUND(PRODUCT(E523,G522)/100,2))</f>
        <v/>
      </c>
      <c r="H523" s="14" t="str">
        <f>IF(E523="", "Nurodykite taikomą PVM dydį", "")</f>
        <v>Nurodykite taikomą PVM dydį</v>
      </c>
    </row>
    <row r="524" spans="1:8" x14ac:dyDescent="0.3">
      <c r="F524" s="16" t="s">
        <v>44</v>
      </c>
      <c r="G524" s="16">
        <f>IF(ISBLANK(G523), "", ROUND(SUM(G522:G523),2))</f>
        <v>0</v>
      </c>
    </row>
    <row r="528" spans="1:8" x14ac:dyDescent="0.3">
      <c r="A528" s="12" t="s">
        <v>431</v>
      </c>
      <c r="B528" s="12" t="s">
        <v>432</v>
      </c>
    </row>
    <row r="530" spans="1:8" x14ac:dyDescent="0.3">
      <c r="A530" s="12" t="s">
        <v>21</v>
      </c>
    </row>
    <row r="531" spans="1:8" ht="28.8" x14ac:dyDescent="0.3">
      <c r="A531" s="16" t="s">
        <v>22</v>
      </c>
      <c r="B531" s="16" t="s">
        <v>23</v>
      </c>
      <c r="C531" s="16" t="s">
        <v>24</v>
      </c>
      <c r="D531" s="16" t="s">
        <v>25</v>
      </c>
      <c r="E531" s="28" t="s">
        <v>1309</v>
      </c>
      <c r="F531" s="28" t="s">
        <v>1308</v>
      </c>
      <c r="G531" s="16" t="s">
        <v>26</v>
      </c>
    </row>
    <row r="532" spans="1:8" x14ac:dyDescent="0.3">
      <c r="A532" s="16" t="s">
        <v>433</v>
      </c>
      <c r="B532" s="16" t="s">
        <v>434</v>
      </c>
      <c r="C532" s="17"/>
      <c r="D532" s="17"/>
      <c r="E532" s="17"/>
      <c r="F532" s="17"/>
      <c r="G532" s="17"/>
    </row>
    <row r="533" spans="1:8" x14ac:dyDescent="0.3">
      <c r="A533" s="17" t="s">
        <v>435</v>
      </c>
      <c r="B533" s="17" t="s">
        <v>436</v>
      </c>
      <c r="C533" s="17">
        <v>28319368</v>
      </c>
      <c r="D533" s="17" t="s">
        <v>51</v>
      </c>
      <c r="E533" s="25" t="s">
        <v>1263</v>
      </c>
      <c r="F533" s="18"/>
      <c r="G533" s="17" t="str">
        <f>IF(ISBLANK(F533),"", PRODUCT(C533,F533))</f>
        <v/>
      </c>
    </row>
    <row r="534" spans="1:8" x14ac:dyDescent="0.3">
      <c r="A534" s="17" t="s">
        <v>437</v>
      </c>
      <c r="B534" s="17" t="s">
        <v>162</v>
      </c>
      <c r="C534" s="17"/>
      <c r="D534" s="17"/>
      <c r="E534" s="17"/>
      <c r="F534" s="17"/>
      <c r="G534" s="17"/>
      <c r="H534" s="19"/>
    </row>
    <row r="535" spans="1:8" x14ac:dyDescent="0.3">
      <c r="A535" s="17" t="s">
        <v>438</v>
      </c>
      <c r="B535" s="17" t="s">
        <v>213</v>
      </c>
      <c r="C535" s="17"/>
      <c r="D535" s="17"/>
      <c r="E535" s="17"/>
      <c r="F535" s="17"/>
      <c r="G535" s="17"/>
      <c r="H535" s="19"/>
    </row>
    <row r="536" spans="1:8" x14ac:dyDescent="0.3">
      <c r="A536" s="17" t="s">
        <v>439</v>
      </c>
      <c r="B536" s="17" t="s">
        <v>38</v>
      </c>
      <c r="C536" s="17"/>
      <c r="D536" s="17"/>
      <c r="E536" s="17"/>
      <c r="F536" s="17"/>
      <c r="G536" s="17"/>
      <c r="H536" s="19"/>
    </row>
    <row r="537" spans="1:8" x14ac:dyDescent="0.3">
      <c r="A537" s="17" t="s">
        <v>440</v>
      </c>
      <c r="B537" s="17" t="s">
        <v>58</v>
      </c>
      <c r="C537" s="17"/>
      <c r="D537" s="17"/>
      <c r="E537" s="17"/>
      <c r="F537" s="17"/>
      <c r="G537" s="17"/>
      <c r="H537" s="19"/>
    </row>
    <row r="538" spans="1:8" x14ac:dyDescent="0.3">
      <c r="F538" s="16" t="s">
        <v>41</v>
      </c>
      <c r="G538" s="16" t="str">
        <f>IF((COUNT(C533:C537)&lt;&gt;COUNT(G533:G537)),"", ROUND(SUM(G533:G537),2))</f>
        <v/>
      </c>
      <c r="H538" s="14" t="str">
        <f>IF((COUNT(C533:C537)&lt;&gt;COUNT(G533:G537)),"Neužpildytos visų objektų kainos", "")</f>
        <v>Neužpildytos visų objektų kainos</v>
      </c>
    </row>
    <row r="539" spans="1:8" x14ac:dyDescent="0.3">
      <c r="D539" s="16" t="s">
        <v>42</v>
      </c>
      <c r="E539" s="19"/>
      <c r="F539" s="16" t="s">
        <v>43</v>
      </c>
      <c r="G539" s="16" t="str">
        <f>IF(OR(G538="",E539=""),"", ROUND(PRODUCT(E539,G538)/100,2))</f>
        <v/>
      </c>
      <c r="H539" s="14" t="str">
        <f>IF(E539="", "Nurodykite taikomą PVM dydį", "")</f>
        <v>Nurodykite taikomą PVM dydį</v>
      </c>
    </row>
    <row r="540" spans="1:8" x14ac:dyDescent="0.3">
      <c r="F540" s="16" t="s">
        <v>44</v>
      </c>
      <c r="G540" s="16">
        <f>IF(ISBLANK(G539), "", ROUND(SUM(G538:G539),2))</f>
        <v>0</v>
      </c>
    </row>
    <row r="544" spans="1:8" x14ac:dyDescent="0.3">
      <c r="A544" s="12" t="s">
        <v>441</v>
      </c>
      <c r="B544" s="12" t="s">
        <v>442</v>
      </c>
    </row>
    <row r="546" spans="1:8" x14ac:dyDescent="0.3">
      <c r="A546" s="12" t="s">
        <v>21</v>
      </c>
    </row>
    <row r="547" spans="1:8" ht="28.8" x14ac:dyDescent="0.3">
      <c r="A547" s="16" t="s">
        <v>22</v>
      </c>
      <c r="B547" s="16" t="s">
        <v>23</v>
      </c>
      <c r="C547" s="16" t="s">
        <v>24</v>
      </c>
      <c r="D547" s="16" t="s">
        <v>25</v>
      </c>
      <c r="E547" s="28" t="s">
        <v>1309</v>
      </c>
      <c r="F547" s="28" t="s">
        <v>1308</v>
      </c>
      <c r="G547" s="16" t="s">
        <v>26</v>
      </c>
    </row>
    <row r="548" spans="1:8" x14ac:dyDescent="0.3">
      <c r="A548" s="16" t="s">
        <v>443</v>
      </c>
      <c r="B548" s="16" t="s">
        <v>444</v>
      </c>
      <c r="C548" s="17"/>
      <c r="D548" s="17"/>
      <c r="E548" s="17"/>
      <c r="F548" s="17"/>
      <c r="G548" s="17"/>
    </row>
    <row r="549" spans="1:8" x14ac:dyDescent="0.3">
      <c r="A549" s="17" t="s">
        <v>445</v>
      </c>
      <c r="B549" s="17" t="s">
        <v>436</v>
      </c>
      <c r="C549" s="17">
        <v>14159684</v>
      </c>
      <c r="D549" s="17" t="s">
        <v>51</v>
      </c>
      <c r="E549" s="25" t="s">
        <v>1267</v>
      </c>
      <c r="F549" s="18"/>
      <c r="G549" s="17" t="str">
        <f>IF(ISBLANK(F549),"", PRODUCT(C549,F549))</f>
        <v/>
      </c>
    </row>
    <row r="550" spans="1:8" x14ac:dyDescent="0.3">
      <c r="A550" s="17" t="s">
        <v>446</v>
      </c>
      <c r="B550" s="17" t="s">
        <v>374</v>
      </c>
      <c r="C550" s="17"/>
      <c r="D550" s="17"/>
      <c r="E550" s="17"/>
      <c r="F550" s="17"/>
      <c r="G550" s="17"/>
      <c r="H550" s="19"/>
    </row>
    <row r="551" spans="1:8" x14ac:dyDescent="0.3">
      <c r="A551" s="17" t="s">
        <v>447</v>
      </c>
      <c r="B551" s="17" t="s">
        <v>213</v>
      </c>
      <c r="C551" s="17"/>
      <c r="D551" s="17"/>
      <c r="E551" s="17"/>
      <c r="F551" s="17"/>
      <c r="G551" s="17"/>
      <c r="H551" s="19"/>
    </row>
    <row r="552" spans="1:8" x14ac:dyDescent="0.3">
      <c r="A552" s="17" t="s">
        <v>448</v>
      </c>
      <c r="B552" s="17" t="s">
        <v>38</v>
      </c>
      <c r="C552" s="17"/>
      <c r="D552" s="17"/>
      <c r="E552" s="17"/>
      <c r="F552" s="17"/>
      <c r="G552" s="17"/>
      <c r="H552" s="19"/>
    </row>
    <row r="553" spans="1:8" x14ac:dyDescent="0.3">
      <c r="A553" s="17" t="s">
        <v>449</v>
      </c>
      <c r="B553" s="17" t="s">
        <v>58</v>
      </c>
      <c r="C553" s="17"/>
      <c r="D553" s="17"/>
      <c r="E553" s="17"/>
      <c r="F553" s="17"/>
      <c r="G553" s="17"/>
      <c r="H553" s="19"/>
    </row>
    <row r="554" spans="1:8" x14ac:dyDescent="0.3">
      <c r="F554" s="16" t="s">
        <v>41</v>
      </c>
      <c r="G554" s="16" t="str">
        <f>IF((COUNT(C549:C553)&lt;&gt;COUNT(G549:G553)),"", ROUND(SUM(G549:G553),2))</f>
        <v/>
      </c>
      <c r="H554" s="14" t="str">
        <f>IF((COUNT(C549:C553)&lt;&gt;COUNT(G549:G553)),"Neužpildytos visų objektų kainos", "")</f>
        <v>Neužpildytos visų objektų kainos</v>
      </c>
    </row>
    <row r="555" spans="1:8" x14ac:dyDescent="0.3">
      <c r="D555" s="16" t="s">
        <v>42</v>
      </c>
      <c r="E555" s="19"/>
      <c r="F555" s="16" t="s">
        <v>43</v>
      </c>
      <c r="G555" s="16" t="str">
        <f>IF(OR(G554="",E555=""),"", ROUND(PRODUCT(E555,G554)/100,2))</f>
        <v/>
      </c>
      <c r="H555" s="14" t="str">
        <f>IF(E555="", "Nurodykite taikomą PVM dydį", "")</f>
        <v>Nurodykite taikomą PVM dydį</v>
      </c>
    </row>
    <row r="556" spans="1:8" x14ac:dyDescent="0.3">
      <c r="F556" s="16" t="s">
        <v>44</v>
      </c>
      <c r="G556" s="16">
        <f>IF(ISBLANK(G555), "", ROUND(SUM(G554:G555),2))</f>
        <v>0</v>
      </c>
    </row>
    <row r="560" spans="1:8" x14ac:dyDescent="0.3">
      <c r="A560" s="12" t="s">
        <v>450</v>
      </c>
      <c r="B560" s="12" t="s">
        <v>451</v>
      </c>
    </row>
    <row r="562" spans="1:8" x14ac:dyDescent="0.3">
      <c r="A562" s="12" t="s">
        <v>21</v>
      </c>
    </row>
    <row r="563" spans="1:8" ht="28.8" x14ac:dyDescent="0.3">
      <c r="A563" s="16" t="s">
        <v>22</v>
      </c>
      <c r="B563" s="16" t="s">
        <v>23</v>
      </c>
      <c r="C563" s="16" t="s">
        <v>24</v>
      </c>
      <c r="D563" s="16" t="s">
        <v>25</v>
      </c>
      <c r="E563" s="28" t="s">
        <v>1309</v>
      </c>
      <c r="F563" s="28" t="s">
        <v>1308</v>
      </c>
      <c r="G563" s="16" t="s">
        <v>26</v>
      </c>
    </row>
    <row r="564" spans="1:8" x14ac:dyDescent="0.3">
      <c r="A564" s="16" t="s">
        <v>452</v>
      </c>
      <c r="B564" s="16" t="s">
        <v>453</v>
      </c>
      <c r="C564" s="17"/>
      <c r="D564" s="17"/>
      <c r="E564" s="17"/>
      <c r="F564" s="17"/>
      <c r="G564" s="17"/>
    </row>
    <row r="565" spans="1:8" x14ac:dyDescent="0.3">
      <c r="A565" s="17" t="s">
        <v>454</v>
      </c>
      <c r="B565" s="17" t="s">
        <v>455</v>
      </c>
      <c r="C565" s="17">
        <v>2747793</v>
      </c>
      <c r="D565" s="17" t="s">
        <v>65</v>
      </c>
      <c r="E565" s="25" t="s">
        <v>1268</v>
      </c>
      <c r="F565" s="18"/>
      <c r="G565" s="17" t="str">
        <f>IF(ISBLANK(F565),"", PRODUCT(C565,F565))</f>
        <v/>
      </c>
    </row>
    <row r="566" spans="1:8" x14ac:dyDescent="0.3">
      <c r="A566" s="17" t="s">
        <v>456</v>
      </c>
      <c r="B566" s="17" t="s">
        <v>457</v>
      </c>
      <c r="C566" s="17"/>
      <c r="D566" s="17"/>
      <c r="E566" s="17"/>
      <c r="F566" s="17"/>
      <c r="G566" s="17"/>
      <c r="H566" s="19"/>
    </row>
    <row r="567" spans="1:8" x14ac:dyDescent="0.3">
      <c r="A567" s="17" t="s">
        <v>458</v>
      </c>
      <c r="B567" s="17" t="s">
        <v>84</v>
      </c>
      <c r="C567" s="17"/>
      <c r="D567" s="17"/>
      <c r="E567" s="17"/>
      <c r="F567" s="17"/>
      <c r="G567" s="17"/>
      <c r="H567" s="19"/>
    </row>
    <row r="568" spans="1:8" x14ac:dyDescent="0.3">
      <c r="A568" s="17" t="s">
        <v>459</v>
      </c>
      <c r="B568" s="17" t="s">
        <v>86</v>
      </c>
      <c r="C568" s="17"/>
      <c r="D568" s="17"/>
      <c r="E568" s="17"/>
      <c r="F568" s="17"/>
      <c r="G568" s="17"/>
      <c r="H568" s="19"/>
    </row>
    <row r="569" spans="1:8" x14ac:dyDescent="0.3">
      <c r="A569" s="17" t="s">
        <v>460</v>
      </c>
      <c r="B569" s="17" t="s">
        <v>461</v>
      </c>
      <c r="C569" s="17"/>
      <c r="D569" s="17"/>
      <c r="E569" s="17"/>
      <c r="F569" s="17"/>
      <c r="G569" s="17"/>
      <c r="H569" s="19"/>
    </row>
    <row r="570" spans="1:8" x14ac:dyDescent="0.3">
      <c r="F570" s="16" t="s">
        <v>41</v>
      </c>
      <c r="G570" s="16" t="str">
        <f>IF((COUNT(C565:C569)&lt;&gt;COUNT(G565:G569)),"", ROUND(SUM(G565:G569),2))</f>
        <v/>
      </c>
      <c r="H570" s="14" t="str">
        <f>IF((COUNT(C565:C569)&lt;&gt;COUNT(G565:G569)),"Neužpildytos visų objektų kainos", "")</f>
        <v>Neužpildytos visų objektų kainos</v>
      </c>
    </row>
    <row r="571" spans="1:8" x14ac:dyDescent="0.3">
      <c r="D571" s="16" t="s">
        <v>42</v>
      </c>
      <c r="E571" s="19"/>
      <c r="F571" s="16" t="s">
        <v>43</v>
      </c>
      <c r="G571" s="16" t="str">
        <f>IF(OR(G570="",E571=""),"", ROUND(PRODUCT(E571,G570)/100,2))</f>
        <v/>
      </c>
      <c r="H571" s="14" t="str">
        <f>IF(E571="", "Nurodykite taikomą PVM dydį", "")</f>
        <v>Nurodykite taikomą PVM dydį</v>
      </c>
    </row>
    <row r="572" spans="1:8" x14ac:dyDescent="0.3">
      <c r="F572" s="16" t="s">
        <v>44</v>
      </c>
      <c r="G572" s="16">
        <f>IF(ISBLANK(G571), "", ROUND(SUM(G570:G571),2))</f>
        <v>0</v>
      </c>
    </row>
    <row r="576" spans="1:8" x14ac:dyDescent="0.3">
      <c r="A576" s="12" t="s">
        <v>462</v>
      </c>
      <c r="B576" s="12" t="s">
        <v>463</v>
      </c>
    </row>
    <row r="578" spans="1:8" x14ac:dyDescent="0.3">
      <c r="A578" s="12" t="s">
        <v>21</v>
      </c>
    </row>
    <row r="579" spans="1:8" ht="28.8" x14ac:dyDescent="0.3">
      <c r="A579" s="16" t="s">
        <v>22</v>
      </c>
      <c r="B579" s="16" t="s">
        <v>23</v>
      </c>
      <c r="C579" s="16" t="s">
        <v>24</v>
      </c>
      <c r="D579" s="16" t="s">
        <v>25</v>
      </c>
      <c r="E579" s="28" t="s">
        <v>1309</v>
      </c>
      <c r="F579" s="28" t="s">
        <v>1308</v>
      </c>
      <c r="G579" s="16" t="s">
        <v>26</v>
      </c>
    </row>
    <row r="580" spans="1:8" x14ac:dyDescent="0.3">
      <c r="A580" s="16" t="s">
        <v>464</v>
      </c>
      <c r="B580" s="16" t="s">
        <v>465</v>
      </c>
      <c r="C580" s="17"/>
      <c r="D580" s="17"/>
      <c r="E580" s="17"/>
      <c r="F580" s="17"/>
      <c r="G580" s="17"/>
    </row>
    <row r="581" spans="1:8" x14ac:dyDescent="0.3">
      <c r="A581" s="17" t="s">
        <v>466</v>
      </c>
      <c r="B581" s="17" t="s">
        <v>467</v>
      </c>
      <c r="C581" s="17">
        <v>1295</v>
      </c>
      <c r="D581" s="17" t="s">
        <v>31</v>
      </c>
      <c r="E581" s="17" t="s">
        <v>468</v>
      </c>
      <c r="F581" s="18"/>
      <c r="G581" s="17" t="str">
        <f>IF(ISBLANK(F581),"", PRODUCT(C581,F581))</f>
        <v/>
      </c>
    </row>
    <row r="582" spans="1:8" x14ac:dyDescent="0.3">
      <c r="A582" s="17" t="s">
        <v>469</v>
      </c>
      <c r="B582" s="17" t="s">
        <v>470</v>
      </c>
      <c r="C582" s="17"/>
      <c r="D582" s="17"/>
      <c r="E582" s="17"/>
      <c r="F582" s="17"/>
      <c r="G582" s="17"/>
      <c r="H582" s="19"/>
    </row>
    <row r="583" spans="1:8" x14ac:dyDescent="0.3">
      <c r="A583" s="17" t="s">
        <v>471</v>
      </c>
      <c r="B583" s="17" t="s">
        <v>84</v>
      </c>
      <c r="C583" s="17"/>
      <c r="D583" s="17"/>
      <c r="E583" s="17"/>
      <c r="F583" s="17"/>
      <c r="G583" s="17"/>
      <c r="H583" s="19"/>
    </row>
    <row r="584" spans="1:8" x14ac:dyDescent="0.3">
      <c r="A584" s="17" t="s">
        <v>472</v>
      </c>
      <c r="B584" s="17" t="s">
        <v>86</v>
      </c>
      <c r="C584" s="17"/>
      <c r="D584" s="17"/>
      <c r="E584" s="17"/>
      <c r="F584" s="17"/>
      <c r="G584" s="17"/>
      <c r="H584" s="19"/>
    </row>
    <row r="585" spans="1:8" x14ac:dyDescent="0.3">
      <c r="A585" s="17" t="s">
        <v>473</v>
      </c>
      <c r="B585" s="17" t="s">
        <v>474</v>
      </c>
      <c r="C585" s="17"/>
      <c r="D585" s="17"/>
      <c r="E585" s="17"/>
      <c r="F585" s="17"/>
      <c r="G585" s="17"/>
      <c r="H585" s="19"/>
    </row>
    <row r="586" spans="1:8" x14ac:dyDescent="0.3">
      <c r="F586" s="16" t="s">
        <v>41</v>
      </c>
      <c r="G586" s="16" t="str">
        <f>IF((COUNT(C581:C585)&lt;&gt;COUNT(G581:G585)),"", ROUND(SUM(G581:G585),2))</f>
        <v/>
      </c>
      <c r="H586" s="14" t="str">
        <f>IF((COUNT(C581:C585)&lt;&gt;COUNT(G581:G585)),"Neužpildytos visų objektų kainos", "")</f>
        <v>Neužpildytos visų objektų kainos</v>
      </c>
    </row>
    <row r="587" spans="1:8" x14ac:dyDescent="0.3">
      <c r="D587" s="16" t="s">
        <v>42</v>
      </c>
      <c r="E587" s="19"/>
      <c r="F587" s="16" t="s">
        <v>43</v>
      </c>
      <c r="G587" s="16" t="str">
        <f>IF(OR(G586="",E587=""),"", ROUND(PRODUCT(E587,G586)/100,2))</f>
        <v/>
      </c>
      <c r="H587" s="14" t="str">
        <f>IF(E587="", "Nurodykite taikomą PVM dydį", "")</f>
        <v>Nurodykite taikomą PVM dydį</v>
      </c>
    </row>
    <row r="588" spans="1:8" x14ac:dyDescent="0.3">
      <c r="F588" s="16" t="s">
        <v>44</v>
      </c>
      <c r="G588" s="16">
        <f>IF(ISBLANK(G587), "", ROUND(SUM(G586:G587),2))</f>
        <v>0</v>
      </c>
    </row>
    <row r="592" spans="1:8" x14ac:dyDescent="0.3">
      <c r="A592" s="12" t="s">
        <v>475</v>
      </c>
      <c r="B592" s="12" t="s">
        <v>476</v>
      </c>
    </row>
    <row r="594" spans="1:8" x14ac:dyDescent="0.3">
      <c r="A594" s="12" t="s">
        <v>21</v>
      </c>
    </row>
    <row r="595" spans="1:8" ht="28.8" x14ac:dyDescent="0.3">
      <c r="A595" s="16" t="s">
        <v>22</v>
      </c>
      <c r="B595" s="16" t="s">
        <v>23</v>
      </c>
      <c r="C595" s="16" t="s">
        <v>24</v>
      </c>
      <c r="D595" s="16" t="s">
        <v>25</v>
      </c>
      <c r="E595" s="28" t="s">
        <v>1309</v>
      </c>
      <c r="F595" s="28" t="s">
        <v>1308</v>
      </c>
      <c r="G595" s="16" t="s">
        <v>26</v>
      </c>
    </row>
    <row r="596" spans="1:8" x14ac:dyDescent="0.3">
      <c r="A596" s="16" t="s">
        <v>477</v>
      </c>
      <c r="B596" s="16" t="s">
        <v>478</v>
      </c>
      <c r="C596" s="17"/>
      <c r="D596" s="17"/>
      <c r="E596" s="17"/>
      <c r="F596" s="17"/>
      <c r="G596" s="17"/>
    </row>
    <row r="597" spans="1:8" x14ac:dyDescent="0.3">
      <c r="A597" s="17" t="s">
        <v>479</v>
      </c>
      <c r="B597" s="17" t="s">
        <v>480</v>
      </c>
      <c r="C597" s="17">
        <v>433</v>
      </c>
      <c r="D597" s="17" t="s">
        <v>31</v>
      </c>
      <c r="E597" s="17" t="s">
        <v>481</v>
      </c>
      <c r="F597" s="18"/>
      <c r="G597" s="17" t="str">
        <f>IF(ISBLANK(F597),"", PRODUCT(C597,F597))</f>
        <v/>
      </c>
    </row>
    <row r="598" spans="1:8" x14ac:dyDescent="0.3">
      <c r="A598" s="17" t="s">
        <v>482</v>
      </c>
      <c r="B598" s="17" t="s">
        <v>483</v>
      </c>
      <c r="C598" s="17"/>
      <c r="D598" s="17"/>
      <c r="E598" s="17"/>
      <c r="F598" s="17"/>
      <c r="G598" s="17"/>
      <c r="H598" s="19"/>
    </row>
    <row r="599" spans="1:8" x14ac:dyDescent="0.3">
      <c r="A599" s="17" t="s">
        <v>484</v>
      </c>
      <c r="B599" s="17" t="s">
        <v>99</v>
      </c>
      <c r="C599" s="17"/>
      <c r="D599" s="17"/>
      <c r="E599" s="17"/>
      <c r="F599" s="17"/>
      <c r="G599" s="17"/>
      <c r="H599" s="19"/>
    </row>
    <row r="600" spans="1:8" x14ac:dyDescent="0.3">
      <c r="A600" s="17" t="s">
        <v>485</v>
      </c>
      <c r="B600" s="17" t="s">
        <v>86</v>
      </c>
      <c r="C600" s="17"/>
      <c r="D600" s="17"/>
      <c r="E600" s="17"/>
      <c r="F600" s="17"/>
      <c r="G600" s="17"/>
      <c r="H600" s="19"/>
    </row>
    <row r="601" spans="1:8" x14ac:dyDescent="0.3">
      <c r="A601" s="17" t="s">
        <v>486</v>
      </c>
      <c r="B601" s="17" t="s">
        <v>487</v>
      </c>
      <c r="C601" s="17"/>
      <c r="D601" s="17"/>
      <c r="E601" s="17"/>
      <c r="F601" s="17"/>
      <c r="G601" s="17"/>
      <c r="H601" s="19"/>
    </row>
    <row r="602" spans="1:8" x14ac:dyDescent="0.3">
      <c r="F602" s="16" t="s">
        <v>41</v>
      </c>
      <c r="G602" s="16" t="str">
        <f>IF((COUNT(C597:C601)&lt;&gt;COUNT(G597:G601)),"", ROUND(SUM(G597:G601),2))</f>
        <v/>
      </c>
      <c r="H602" s="14" t="str">
        <f>IF((COUNT(C597:C601)&lt;&gt;COUNT(G597:G601)),"Neužpildytos visų objektų kainos", "")</f>
        <v>Neužpildytos visų objektų kainos</v>
      </c>
    </row>
    <row r="603" spans="1:8" x14ac:dyDescent="0.3">
      <c r="D603" s="16" t="s">
        <v>42</v>
      </c>
      <c r="E603" s="19"/>
      <c r="F603" s="16" t="s">
        <v>43</v>
      </c>
      <c r="G603" s="16" t="str">
        <f>IF(OR(G602="",E603=""),"", ROUND(PRODUCT(E603,G602)/100,2))</f>
        <v/>
      </c>
      <c r="H603" s="14" t="str">
        <f>IF(E603="", "Nurodykite taikomą PVM dydį", "")</f>
        <v>Nurodykite taikomą PVM dydį</v>
      </c>
    </row>
    <row r="604" spans="1:8" x14ac:dyDescent="0.3">
      <c r="F604" s="16" t="s">
        <v>44</v>
      </c>
      <c r="G604" s="16">
        <f>IF(ISBLANK(G603), "", ROUND(SUM(G602:G603),2))</f>
        <v>0</v>
      </c>
    </row>
    <row r="608" spans="1:8" x14ac:dyDescent="0.3">
      <c r="A608" s="12" t="s">
        <v>488</v>
      </c>
      <c r="B608" s="12" t="s">
        <v>489</v>
      </c>
    </row>
    <row r="610" spans="1:8" x14ac:dyDescent="0.3">
      <c r="A610" s="12" t="s">
        <v>21</v>
      </c>
    </row>
    <row r="611" spans="1:8" ht="28.8" x14ac:dyDescent="0.3">
      <c r="A611" s="16" t="s">
        <v>22</v>
      </c>
      <c r="B611" s="16" t="s">
        <v>23</v>
      </c>
      <c r="C611" s="16" t="s">
        <v>24</v>
      </c>
      <c r="D611" s="16" t="s">
        <v>25</v>
      </c>
      <c r="E611" s="28" t="s">
        <v>1309</v>
      </c>
      <c r="F611" s="28" t="s">
        <v>1308</v>
      </c>
      <c r="G611" s="16" t="s">
        <v>26</v>
      </c>
    </row>
    <row r="612" spans="1:8" x14ac:dyDescent="0.3">
      <c r="A612" s="16" t="s">
        <v>490</v>
      </c>
      <c r="B612" s="16" t="s">
        <v>491</v>
      </c>
      <c r="C612" s="17"/>
      <c r="D612" s="17"/>
      <c r="E612" s="17"/>
      <c r="F612" s="17"/>
      <c r="G612" s="17"/>
    </row>
    <row r="613" spans="1:8" x14ac:dyDescent="0.3">
      <c r="A613" s="17" t="s">
        <v>492</v>
      </c>
      <c r="B613" s="17" t="s">
        <v>493</v>
      </c>
      <c r="C613" s="17">
        <v>1860</v>
      </c>
      <c r="D613" s="17" t="s">
        <v>31</v>
      </c>
      <c r="E613" s="17" t="s">
        <v>494</v>
      </c>
      <c r="F613" s="18"/>
      <c r="G613" s="17" t="str">
        <f>IF(ISBLANK(F613),"", PRODUCT(C613,F613))</f>
        <v/>
      </c>
    </row>
    <row r="614" spans="1:8" x14ac:dyDescent="0.3">
      <c r="A614" s="17" t="s">
        <v>495</v>
      </c>
      <c r="B614" s="17" t="s">
        <v>374</v>
      </c>
      <c r="C614" s="17"/>
      <c r="D614" s="17"/>
      <c r="E614" s="17"/>
      <c r="F614" s="17"/>
      <c r="G614" s="17"/>
      <c r="H614" s="19"/>
    </row>
    <row r="615" spans="1:8" x14ac:dyDescent="0.3">
      <c r="A615" s="17" t="s">
        <v>496</v>
      </c>
      <c r="B615" s="17" t="s">
        <v>99</v>
      </c>
      <c r="C615" s="17"/>
      <c r="D615" s="17"/>
      <c r="E615" s="17"/>
      <c r="F615" s="17"/>
      <c r="G615" s="17"/>
      <c r="H615" s="19"/>
    </row>
    <row r="616" spans="1:8" x14ac:dyDescent="0.3">
      <c r="A616" s="17" t="s">
        <v>497</v>
      </c>
      <c r="B616" s="17" t="s">
        <v>86</v>
      </c>
      <c r="C616" s="17"/>
      <c r="D616" s="17"/>
      <c r="E616" s="17"/>
      <c r="F616" s="17"/>
      <c r="G616" s="17"/>
      <c r="H616" s="19"/>
    </row>
    <row r="617" spans="1:8" x14ac:dyDescent="0.3">
      <c r="A617" s="17" t="s">
        <v>498</v>
      </c>
      <c r="B617" s="17" t="s">
        <v>499</v>
      </c>
      <c r="C617" s="17"/>
      <c r="D617" s="17"/>
      <c r="E617" s="17"/>
      <c r="F617" s="17"/>
      <c r="G617" s="17"/>
      <c r="H617" s="19"/>
    </row>
    <row r="618" spans="1:8" x14ac:dyDescent="0.3">
      <c r="F618" s="16" t="s">
        <v>41</v>
      </c>
      <c r="G618" s="16" t="str">
        <f>IF((COUNT(C613:C617)&lt;&gt;COUNT(G613:G617)),"", ROUND(SUM(G613:G617),2))</f>
        <v/>
      </c>
      <c r="H618" s="14" t="str">
        <f>IF((COUNT(C613:C617)&lt;&gt;COUNT(G613:G617)),"Neužpildytos visų objektų kainos", "")</f>
        <v>Neužpildytos visų objektų kainos</v>
      </c>
    </row>
    <row r="619" spans="1:8" x14ac:dyDescent="0.3">
      <c r="D619" s="16" t="s">
        <v>42</v>
      </c>
      <c r="E619" s="19"/>
      <c r="F619" s="16" t="s">
        <v>43</v>
      </c>
      <c r="G619" s="16" t="str">
        <f>IF(OR(G618="",E619=""),"", ROUND(PRODUCT(E619,G618)/100,2))</f>
        <v/>
      </c>
      <c r="H619" s="14" t="str">
        <f>IF(E619="", "Nurodykite taikomą PVM dydį", "")</f>
        <v>Nurodykite taikomą PVM dydį</v>
      </c>
    </row>
    <row r="620" spans="1:8" x14ac:dyDescent="0.3">
      <c r="F620" s="16" t="s">
        <v>44</v>
      </c>
      <c r="G620" s="16">
        <f>IF(ISBLANK(G619), "", ROUND(SUM(G618:G619),2))</f>
        <v>0</v>
      </c>
    </row>
    <row r="624" spans="1:8" x14ac:dyDescent="0.3">
      <c r="A624" s="12" t="s">
        <v>500</v>
      </c>
      <c r="B624" s="12" t="s">
        <v>501</v>
      </c>
    </row>
    <row r="626" spans="1:8" x14ac:dyDescent="0.3">
      <c r="A626" s="12" t="s">
        <v>21</v>
      </c>
    </row>
    <row r="627" spans="1:8" ht="28.8" x14ac:dyDescent="0.3">
      <c r="A627" s="16" t="s">
        <v>22</v>
      </c>
      <c r="B627" s="16" t="s">
        <v>23</v>
      </c>
      <c r="C627" s="16" t="s">
        <v>24</v>
      </c>
      <c r="D627" s="16" t="s">
        <v>25</v>
      </c>
      <c r="E627" s="28" t="s">
        <v>1309</v>
      </c>
      <c r="F627" s="28" t="s">
        <v>1308</v>
      </c>
      <c r="G627" s="16" t="s">
        <v>26</v>
      </c>
    </row>
    <row r="628" spans="1:8" x14ac:dyDescent="0.3">
      <c r="A628" s="16" t="s">
        <v>502</v>
      </c>
      <c r="B628" s="16" t="s">
        <v>503</v>
      </c>
      <c r="C628" s="17"/>
      <c r="D628" s="17"/>
      <c r="E628" s="17"/>
      <c r="F628" s="17"/>
      <c r="G628" s="17"/>
    </row>
    <row r="629" spans="1:8" x14ac:dyDescent="0.3">
      <c r="A629" s="17" t="s">
        <v>504</v>
      </c>
      <c r="B629" s="17" t="s">
        <v>505</v>
      </c>
      <c r="C629" s="17">
        <v>3794800</v>
      </c>
      <c r="D629" s="17" t="s">
        <v>65</v>
      </c>
      <c r="E629" s="25" t="s">
        <v>1269</v>
      </c>
      <c r="F629" s="18"/>
      <c r="G629" s="17" t="str">
        <f>IF(ISBLANK(F629),"", PRODUCT(C629,F629))</f>
        <v/>
      </c>
    </row>
    <row r="630" spans="1:8" x14ac:dyDescent="0.3">
      <c r="A630" s="17" t="s">
        <v>506</v>
      </c>
      <c r="B630" s="17" t="s">
        <v>507</v>
      </c>
      <c r="C630" s="17"/>
      <c r="D630" s="17"/>
      <c r="E630" s="17"/>
      <c r="F630" s="17"/>
      <c r="G630" s="17"/>
      <c r="H630" s="19"/>
    </row>
    <row r="631" spans="1:8" x14ac:dyDescent="0.3">
      <c r="A631" s="17" t="s">
        <v>508</v>
      </c>
      <c r="B631" s="17" t="s">
        <v>69</v>
      </c>
      <c r="C631" s="17"/>
      <c r="D631" s="17"/>
      <c r="E631" s="17"/>
      <c r="F631" s="17"/>
      <c r="G631" s="17"/>
      <c r="H631" s="19"/>
    </row>
    <row r="632" spans="1:8" x14ac:dyDescent="0.3">
      <c r="A632" s="17" t="s">
        <v>509</v>
      </c>
      <c r="B632" s="17" t="s">
        <v>510</v>
      </c>
      <c r="C632" s="17"/>
      <c r="D632" s="17"/>
      <c r="E632" s="17"/>
      <c r="F632" s="17"/>
      <c r="G632" s="17"/>
      <c r="H632" s="19"/>
    </row>
    <row r="633" spans="1:8" x14ac:dyDescent="0.3">
      <c r="A633" s="17" t="s">
        <v>511</v>
      </c>
      <c r="B633" s="17" t="s">
        <v>73</v>
      </c>
      <c r="C633" s="17"/>
      <c r="D633" s="17"/>
      <c r="E633" s="17"/>
      <c r="F633" s="17"/>
      <c r="G633" s="17"/>
      <c r="H633" s="19"/>
    </row>
    <row r="634" spans="1:8" x14ac:dyDescent="0.3">
      <c r="F634" s="16" t="s">
        <v>41</v>
      </c>
      <c r="G634" s="16" t="str">
        <f>IF((COUNT(C629:C633)&lt;&gt;COUNT(G629:G633)),"", ROUND(SUM(G629:G633),2))</f>
        <v/>
      </c>
      <c r="H634" s="14" t="str">
        <f>IF((COUNT(C629:C633)&lt;&gt;COUNT(G629:G633)),"Neužpildytos visų objektų kainos", "")</f>
        <v>Neužpildytos visų objektų kainos</v>
      </c>
    </row>
    <row r="635" spans="1:8" x14ac:dyDescent="0.3">
      <c r="D635" s="16" t="s">
        <v>42</v>
      </c>
      <c r="E635" s="19"/>
      <c r="F635" s="16" t="s">
        <v>43</v>
      </c>
      <c r="G635" s="16" t="str">
        <f>IF(OR(G634="",E635=""),"", ROUND(PRODUCT(E635,G634)/100,2))</f>
        <v/>
      </c>
      <c r="H635" s="14" t="str">
        <f>IF(E635="", "Nurodykite taikomą PVM dydį", "")</f>
        <v>Nurodykite taikomą PVM dydį</v>
      </c>
    </row>
    <row r="636" spans="1:8" x14ac:dyDescent="0.3">
      <c r="F636" s="16" t="s">
        <v>44</v>
      </c>
      <c r="G636" s="16">
        <f>IF(ISBLANK(G635), "", ROUND(SUM(G634:G635),2))</f>
        <v>0</v>
      </c>
    </row>
    <row r="640" spans="1:8" x14ac:dyDescent="0.3">
      <c r="A640" s="12" t="s">
        <v>512</v>
      </c>
      <c r="B640" s="12" t="s">
        <v>513</v>
      </c>
    </row>
    <row r="642" spans="1:8" x14ac:dyDescent="0.3">
      <c r="A642" s="12" t="s">
        <v>21</v>
      </c>
    </row>
    <row r="643" spans="1:8" ht="28.8" x14ac:dyDescent="0.3">
      <c r="A643" s="16" t="s">
        <v>22</v>
      </c>
      <c r="B643" s="16" t="s">
        <v>23</v>
      </c>
      <c r="C643" s="16" t="s">
        <v>24</v>
      </c>
      <c r="D643" s="16" t="s">
        <v>25</v>
      </c>
      <c r="E643" s="28" t="s">
        <v>1309</v>
      </c>
      <c r="F643" s="28" t="s">
        <v>1308</v>
      </c>
      <c r="G643" s="16" t="s">
        <v>26</v>
      </c>
    </row>
    <row r="644" spans="1:8" x14ac:dyDescent="0.3">
      <c r="A644" s="16" t="s">
        <v>514</v>
      </c>
      <c r="B644" s="16" t="s">
        <v>515</v>
      </c>
      <c r="C644" s="17"/>
      <c r="D644" s="17"/>
      <c r="E644" s="17"/>
      <c r="F644" s="17"/>
      <c r="G644" s="17"/>
    </row>
    <row r="645" spans="1:8" x14ac:dyDescent="0.3">
      <c r="A645" s="17" t="s">
        <v>516</v>
      </c>
      <c r="B645" s="17" t="s">
        <v>505</v>
      </c>
      <c r="C645" s="17">
        <v>1718</v>
      </c>
      <c r="D645" s="17" t="s">
        <v>517</v>
      </c>
      <c r="E645" s="17" t="s">
        <v>518</v>
      </c>
      <c r="F645" s="18"/>
      <c r="G645" s="17" t="str">
        <f>IF(ISBLANK(F645),"", PRODUCT(C645,F645))</f>
        <v/>
      </c>
    </row>
    <row r="646" spans="1:8" x14ac:dyDescent="0.3">
      <c r="A646" s="17" t="s">
        <v>519</v>
      </c>
      <c r="B646" s="17" t="s">
        <v>520</v>
      </c>
      <c r="C646" s="17"/>
      <c r="D646" s="17"/>
      <c r="E646" s="17"/>
      <c r="F646" s="17"/>
      <c r="G646" s="17"/>
      <c r="H646" s="19"/>
    </row>
    <row r="647" spans="1:8" x14ac:dyDescent="0.3">
      <c r="A647" s="17" t="s">
        <v>521</v>
      </c>
      <c r="B647" s="17" t="s">
        <v>522</v>
      </c>
      <c r="C647" s="17"/>
      <c r="D647" s="17"/>
      <c r="E647" s="17"/>
      <c r="F647" s="17"/>
      <c r="G647" s="17"/>
      <c r="H647" s="19"/>
    </row>
    <row r="648" spans="1:8" x14ac:dyDescent="0.3">
      <c r="A648" s="17" t="s">
        <v>523</v>
      </c>
      <c r="B648" s="17" t="s">
        <v>524</v>
      </c>
      <c r="C648" s="17"/>
      <c r="D648" s="17"/>
      <c r="E648" s="17"/>
      <c r="F648" s="17"/>
      <c r="G648" s="17"/>
      <c r="H648" s="19"/>
    </row>
    <row r="649" spans="1:8" x14ac:dyDescent="0.3">
      <c r="A649" s="17" t="s">
        <v>525</v>
      </c>
      <c r="B649" s="17" t="s">
        <v>526</v>
      </c>
      <c r="C649" s="17"/>
      <c r="D649" s="17"/>
      <c r="E649" s="17"/>
      <c r="F649" s="17"/>
      <c r="G649" s="17"/>
      <c r="H649" s="19"/>
    </row>
    <row r="650" spans="1:8" x14ac:dyDescent="0.3">
      <c r="F650" s="16" t="s">
        <v>41</v>
      </c>
      <c r="G650" s="16" t="str">
        <f>IF((COUNT(C645:C649)&lt;&gt;COUNT(G645:G649)),"", ROUND(SUM(G645:G649),2))</f>
        <v/>
      </c>
      <c r="H650" s="14" t="str">
        <f>IF((COUNT(C645:C649)&lt;&gt;COUNT(G645:G649)),"Neužpildytos visų objektų kainos", "")</f>
        <v>Neužpildytos visų objektų kainos</v>
      </c>
    </row>
    <row r="651" spans="1:8" x14ac:dyDescent="0.3">
      <c r="D651" s="16" t="s">
        <v>42</v>
      </c>
      <c r="E651" s="19"/>
      <c r="F651" s="16" t="s">
        <v>43</v>
      </c>
      <c r="G651" s="16" t="str">
        <f>IF(OR(G650="",E651=""),"", ROUND(PRODUCT(E651,G650)/100,2))</f>
        <v/>
      </c>
      <c r="H651" s="14" t="str">
        <f>IF(E651="", "Nurodykite taikomą PVM dydį", "")</f>
        <v>Nurodykite taikomą PVM dydį</v>
      </c>
    </row>
    <row r="652" spans="1:8" x14ac:dyDescent="0.3">
      <c r="F652" s="16" t="s">
        <v>44</v>
      </c>
      <c r="G652" s="16">
        <f>IF(ISBLANK(G651), "", ROUND(SUM(G650:G651),2))</f>
        <v>0</v>
      </c>
    </row>
    <row r="656" spans="1:8" x14ac:dyDescent="0.3">
      <c r="A656" s="12" t="s">
        <v>527</v>
      </c>
      <c r="B656" s="12" t="s">
        <v>528</v>
      </c>
    </row>
    <row r="658" spans="1:8" x14ac:dyDescent="0.3">
      <c r="A658" s="12" t="s">
        <v>21</v>
      </c>
    </row>
    <row r="659" spans="1:8" ht="28.8" x14ac:dyDescent="0.3">
      <c r="A659" s="16" t="s">
        <v>22</v>
      </c>
      <c r="B659" s="16" t="s">
        <v>23</v>
      </c>
      <c r="C659" s="16" t="s">
        <v>24</v>
      </c>
      <c r="D659" s="16" t="s">
        <v>25</v>
      </c>
      <c r="E659" s="28" t="s">
        <v>1309</v>
      </c>
      <c r="F659" s="28" t="s">
        <v>1308</v>
      </c>
      <c r="G659" s="16" t="s">
        <v>26</v>
      </c>
    </row>
    <row r="660" spans="1:8" x14ac:dyDescent="0.3">
      <c r="A660" s="16" t="s">
        <v>529</v>
      </c>
      <c r="B660" s="16" t="s">
        <v>530</v>
      </c>
      <c r="C660" s="17"/>
      <c r="D660" s="17"/>
      <c r="E660" s="17"/>
      <c r="F660" s="17"/>
      <c r="G660" s="17"/>
    </row>
    <row r="661" spans="1:8" x14ac:dyDescent="0.3">
      <c r="A661" s="17" t="s">
        <v>531</v>
      </c>
      <c r="B661" s="17" t="s">
        <v>532</v>
      </c>
      <c r="C661" s="17">
        <v>3162333</v>
      </c>
      <c r="D661" s="17" t="s">
        <v>65</v>
      </c>
      <c r="E661" s="25" t="s">
        <v>1270</v>
      </c>
      <c r="F661" s="18"/>
      <c r="G661" s="17" t="str">
        <f>IF(ISBLANK(F661),"", PRODUCT(C661,F661))</f>
        <v/>
      </c>
    </row>
    <row r="662" spans="1:8" x14ac:dyDescent="0.3">
      <c r="A662" s="17" t="s">
        <v>533</v>
      </c>
      <c r="B662" s="17" t="s">
        <v>534</v>
      </c>
      <c r="C662" s="17"/>
      <c r="D662" s="17"/>
      <c r="E662" s="17"/>
      <c r="F662" s="17"/>
      <c r="G662" s="17"/>
      <c r="H662" s="19"/>
    </row>
    <row r="663" spans="1:8" x14ac:dyDescent="0.3">
      <c r="A663" s="17" t="s">
        <v>535</v>
      </c>
      <c r="B663" s="17" t="s">
        <v>69</v>
      </c>
      <c r="C663" s="17"/>
      <c r="D663" s="17"/>
      <c r="E663" s="17"/>
      <c r="F663" s="17"/>
      <c r="G663" s="17"/>
      <c r="H663" s="19"/>
    </row>
    <row r="664" spans="1:8" x14ac:dyDescent="0.3">
      <c r="A664" s="17" t="s">
        <v>536</v>
      </c>
      <c r="B664" s="17" t="s">
        <v>71</v>
      </c>
      <c r="C664" s="17"/>
      <c r="D664" s="17"/>
      <c r="E664" s="17"/>
      <c r="F664" s="17"/>
      <c r="G664" s="17"/>
      <c r="H664" s="19"/>
    </row>
    <row r="665" spans="1:8" x14ac:dyDescent="0.3">
      <c r="A665" s="17" t="s">
        <v>537</v>
      </c>
      <c r="B665" s="17" t="s">
        <v>538</v>
      </c>
      <c r="C665" s="17"/>
      <c r="D665" s="17"/>
      <c r="E665" s="17"/>
      <c r="F665" s="17"/>
      <c r="G665" s="17"/>
      <c r="H665" s="19"/>
    </row>
    <row r="666" spans="1:8" x14ac:dyDescent="0.3">
      <c r="F666" s="16" t="s">
        <v>41</v>
      </c>
      <c r="G666" s="16" t="str">
        <f>IF((COUNT(C661:C665)&lt;&gt;COUNT(G661:G665)),"", ROUND(SUM(G661:G665),2))</f>
        <v/>
      </c>
      <c r="H666" s="14" t="str">
        <f>IF((COUNT(C661:C665)&lt;&gt;COUNT(G661:G665)),"Neužpildytos visų objektų kainos", "")</f>
        <v>Neužpildytos visų objektų kainos</v>
      </c>
    </row>
    <row r="667" spans="1:8" x14ac:dyDescent="0.3">
      <c r="D667" s="16" t="s">
        <v>42</v>
      </c>
      <c r="E667" s="19"/>
      <c r="F667" s="16" t="s">
        <v>43</v>
      </c>
      <c r="G667" s="16" t="str">
        <f>IF(OR(G666="",E667=""),"", ROUND(PRODUCT(E667,G666)/100,2))</f>
        <v/>
      </c>
      <c r="H667" s="14" t="str">
        <f>IF(E667="", "Nurodykite taikomą PVM dydį", "")</f>
        <v>Nurodykite taikomą PVM dydį</v>
      </c>
    </row>
    <row r="668" spans="1:8" x14ac:dyDescent="0.3">
      <c r="F668" s="16" t="s">
        <v>44</v>
      </c>
      <c r="G668" s="16">
        <f>IF(ISBLANK(G667), "", ROUND(SUM(G666:G667),2))</f>
        <v>0</v>
      </c>
    </row>
    <row r="672" spans="1:8" x14ac:dyDescent="0.3">
      <c r="A672" s="12" t="s">
        <v>539</v>
      </c>
      <c r="B672" s="12" t="s">
        <v>540</v>
      </c>
    </row>
    <row r="674" spans="1:8" x14ac:dyDescent="0.3">
      <c r="A674" s="12" t="s">
        <v>21</v>
      </c>
    </row>
    <row r="675" spans="1:8" ht="28.8" x14ac:dyDescent="0.3">
      <c r="A675" s="16" t="s">
        <v>22</v>
      </c>
      <c r="B675" s="16" t="s">
        <v>23</v>
      </c>
      <c r="C675" s="16" t="s">
        <v>24</v>
      </c>
      <c r="D675" s="16" t="s">
        <v>25</v>
      </c>
      <c r="E675" s="28" t="s">
        <v>1309</v>
      </c>
      <c r="F675" s="28" t="s">
        <v>1308</v>
      </c>
      <c r="G675" s="16" t="s">
        <v>26</v>
      </c>
    </row>
    <row r="676" spans="1:8" x14ac:dyDescent="0.3">
      <c r="A676" s="16" t="s">
        <v>541</v>
      </c>
      <c r="B676" s="16" t="s">
        <v>542</v>
      </c>
      <c r="C676" s="17"/>
      <c r="D676" s="17"/>
      <c r="E676" s="17"/>
      <c r="F676" s="17"/>
      <c r="G676" s="17"/>
    </row>
    <row r="677" spans="1:8" x14ac:dyDescent="0.3">
      <c r="A677" s="17" t="s">
        <v>543</v>
      </c>
      <c r="B677" s="17" t="s">
        <v>544</v>
      </c>
      <c r="C677" s="17">
        <v>13552856</v>
      </c>
      <c r="D677" s="17" t="s">
        <v>51</v>
      </c>
      <c r="E677" s="25" t="s">
        <v>1271</v>
      </c>
      <c r="F677" s="18"/>
      <c r="G677" s="17" t="str">
        <f>IF(ISBLANK(F677),"", PRODUCT(C677,F677))</f>
        <v/>
      </c>
    </row>
    <row r="678" spans="1:8" x14ac:dyDescent="0.3">
      <c r="A678" s="17" t="s">
        <v>545</v>
      </c>
      <c r="B678" s="17" t="s">
        <v>238</v>
      </c>
      <c r="C678" s="17"/>
      <c r="D678" s="17"/>
      <c r="E678" s="17"/>
      <c r="F678" s="17"/>
      <c r="G678" s="17"/>
      <c r="H678" s="19"/>
    </row>
    <row r="679" spans="1:8" x14ac:dyDescent="0.3">
      <c r="A679" s="17" t="s">
        <v>546</v>
      </c>
      <c r="B679" s="17" t="s">
        <v>389</v>
      </c>
      <c r="C679" s="17"/>
      <c r="D679" s="17"/>
      <c r="E679" s="17"/>
      <c r="F679" s="17"/>
      <c r="G679" s="17"/>
      <c r="H679" s="19"/>
    </row>
    <row r="680" spans="1:8" x14ac:dyDescent="0.3">
      <c r="A680" s="17" t="s">
        <v>547</v>
      </c>
      <c r="B680" s="17" t="s">
        <v>38</v>
      </c>
      <c r="C680" s="17"/>
      <c r="D680" s="17"/>
      <c r="E680" s="17"/>
      <c r="F680" s="17"/>
      <c r="G680" s="17"/>
      <c r="H680" s="19"/>
    </row>
    <row r="681" spans="1:8" x14ac:dyDescent="0.3">
      <c r="A681" s="17" t="s">
        <v>548</v>
      </c>
      <c r="B681" s="17" t="s">
        <v>58</v>
      </c>
      <c r="C681" s="17"/>
      <c r="D681" s="17"/>
      <c r="E681" s="17"/>
      <c r="F681" s="17"/>
      <c r="G681" s="17"/>
      <c r="H681" s="19"/>
    </row>
    <row r="682" spans="1:8" x14ac:dyDescent="0.3">
      <c r="F682" s="16" t="s">
        <v>41</v>
      </c>
      <c r="G682" s="16" t="str">
        <f>IF((COUNT(C677:C681)&lt;&gt;COUNT(G677:G681)),"", ROUND(SUM(G677:G681),2))</f>
        <v/>
      </c>
      <c r="H682" s="14" t="str">
        <f>IF((COUNT(C677:C681)&lt;&gt;COUNT(G677:G681)),"Neužpildytos visų objektų kainos", "")</f>
        <v>Neužpildytos visų objektų kainos</v>
      </c>
    </row>
    <row r="683" spans="1:8" x14ac:dyDescent="0.3">
      <c r="D683" s="16" t="s">
        <v>42</v>
      </c>
      <c r="E683" s="19"/>
      <c r="F683" s="16" t="s">
        <v>43</v>
      </c>
      <c r="G683" s="16" t="str">
        <f>IF(OR(G682="",E683=""),"", ROUND(PRODUCT(E683,G682)/100,2))</f>
        <v/>
      </c>
      <c r="H683" s="14" t="str">
        <f>IF(E683="", "Nurodykite taikomą PVM dydį", "")</f>
        <v>Nurodykite taikomą PVM dydį</v>
      </c>
    </row>
    <row r="684" spans="1:8" x14ac:dyDescent="0.3">
      <c r="F684" s="16" t="s">
        <v>44</v>
      </c>
      <c r="G684" s="16">
        <f>IF(ISBLANK(G683), "", ROUND(SUM(G682:G683),2))</f>
        <v>0</v>
      </c>
    </row>
    <row r="688" spans="1:8" x14ac:dyDescent="0.3">
      <c r="A688" s="12" t="s">
        <v>549</v>
      </c>
      <c r="B688" s="12" t="s">
        <v>550</v>
      </c>
    </row>
    <row r="690" spans="1:8" x14ac:dyDescent="0.3">
      <c r="A690" s="12" t="s">
        <v>21</v>
      </c>
    </row>
    <row r="691" spans="1:8" ht="28.8" x14ac:dyDescent="0.3">
      <c r="A691" s="16" t="s">
        <v>22</v>
      </c>
      <c r="B691" s="16" t="s">
        <v>23</v>
      </c>
      <c r="C691" s="16" t="s">
        <v>24</v>
      </c>
      <c r="D691" s="16" t="s">
        <v>25</v>
      </c>
      <c r="E691" s="28" t="s">
        <v>1309</v>
      </c>
      <c r="F691" s="28" t="s">
        <v>1308</v>
      </c>
      <c r="G691" s="16" t="s">
        <v>26</v>
      </c>
    </row>
    <row r="692" spans="1:8" x14ac:dyDescent="0.3">
      <c r="A692" s="16" t="s">
        <v>551</v>
      </c>
      <c r="B692" s="16" t="s">
        <v>552</v>
      </c>
      <c r="C692" s="17"/>
      <c r="D692" s="17"/>
      <c r="E692" s="17"/>
      <c r="F692" s="17"/>
      <c r="G692" s="17"/>
    </row>
    <row r="693" spans="1:8" x14ac:dyDescent="0.3">
      <c r="A693" s="17" t="s">
        <v>553</v>
      </c>
      <c r="B693" s="17" t="s">
        <v>544</v>
      </c>
      <c r="C693" s="17">
        <v>12616560</v>
      </c>
      <c r="D693" s="17" t="s">
        <v>65</v>
      </c>
      <c r="E693" s="25" t="s">
        <v>1272</v>
      </c>
      <c r="F693" s="18"/>
      <c r="G693" s="17" t="str">
        <f>IF(ISBLANK(F693),"", PRODUCT(C693,F693))</f>
        <v/>
      </c>
    </row>
    <row r="694" spans="1:8" x14ac:dyDescent="0.3">
      <c r="A694" s="17" t="s">
        <v>554</v>
      </c>
      <c r="B694" s="17" t="s">
        <v>555</v>
      </c>
      <c r="C694" s="17"/>
      <c r="D694" s="17"/>
      <c r="E694" s="17"/>
      <c r="F694" s="17"/>
      <c r="G694" s="17"/>
      <c r="H694" s="19"/>
    </row>
    <row r="695" spans="1:8" x14ac:dyDescent="0.3">
      <c r="A695" s="17" t="s">
        <v>556</v>
      </c>
      <c r="B695" s="17" t="s">
        <v>138</v>
      </c>
      <c r="C695" s="17"/>
      <c r="D695" s="17"/>
      <c r="E695" s="17"/>
      <c r="F695" s="17"/>
      <c r="G695" s="17"/>
      <c r="H695" s="19"/>
    </row>
    <row r="696" spans="1:8" x14ac:dyDescent="0.3">
      <c r="A696" s="17" t="s">
        <v>557</v>
      </c>
      <c r="B696" s="17" t="s">
        <v>558</v>
      </c>
      <c r="C696" s="17"/>
      <c r="D696" s="17"/>
      <c r="E696" s="17"/>
      <c r="F696" s="17"/>
      <c r="G696" s="17"/>
      <c r="H696" s="19"/>
    </row>
    <row r="697" spans="1:8" x14ac:dyDescent="0.3">
      <c r="A697" s="17" t="s">
        <v>559</v>
      </c>
      <c r="B697" s="17" t="s">
        <v>538</v>
      </c>
      <c r="C697" s="17"/>
      <c r="D697" s="17"/>
      <c r="E697" s="17"/>
      <c r="F697" s="17"/>
      <c r="G697" s="17"/>
      <c r="H697" s="19"/>
    </row>
    <row r="698" spans="1:8" x14ac:dyDescent="0.3">
      <c r="F698" s="16" t="s">
        <v>41</v>
      </c>
      <c r="G698" s="16" t="str">
        <f>IF((COUNT(C693:C697)&lt;&gt;COUNT(G693:G697)),"", ROUND(SUM(G693:G697),2))</f>
        <v/>
      </c>
      <c r="H698" s="14" t="str">
        <f>IF((COUNT(C693:C697)&lt;&gt;COUNT(G693:G697)),"Neužpildytos visų objektų kainos", "")</f>
        <v>Neužpildytos visų objektų kainos</v>
      </c>
    </row>
    <row r="699" spans="1:8" x14ac:dyDescent="0.3">
      <c r="D699" s="16" t="s">
        <v>42</v>
      </c>
      <c r="E699" s="19"/>
      <c r="F699" s="16" t="s">
        <v>43</v>
      </c>
      <c r="G699" s="16" t="str">
        <f>IF(OR(G698="",E699=""),"", ROUND(PRODUCT(E699,G698)/100,2))</f>
        <v/>
      </c>
      <c r="H699" s="14" t="str">
        <f>IF(E699="", "Nurodykite taikomą PVM dydį", "")</f>
        <v>Nurodykite taikomą PVM dydį</v>
      </c>
    </row>
    <row r="700" spans="1:8" x14ac:dyDescent="0.3">
      <c r="F700" s="16" t="s">
        <v>44</v>
      </c>
      <c r="G700" s="16">
        <f>IF(ISBLANK(G699), "", ROUND(SUM(G698:G699),2))</f>
        <v>0</v>
      </c>
    </row>
    <row r="704" spans="1:8" x14ac:dyDescent="0.3">
      <c r="A704" s="12" t="s">
        <v>560</v>
      </c>
      <c r="B704" s="12" t="s">
        <v>561</v>
      </c>
    </row>
    <row r="706" spans="1:8" x14ac:dyDescent="0.3">
      <c r="A706" s="12" t="s">
        <v>21</v>
      </c>
    </row>
    <row r="707" spans="1:8" ht="28.8" x14ac:dyDescent="0.3">
      <c r="A707" s="16" t="s">
        <v>22</v>
      </c>
      <c r="B707" s="16" t="s">
        <v>23</v>
      </c>
      <c r="C707" s="16" t="s">
        <v>24</v>
      </c>
      <c r="D707" s="16" t="s">
        <v>25</v>
      </c>
      <c r="E707" s="28" t="s">
        <v>1309</v>
      </c>
      <c r="F707" s="28" t="s">
        <v>1308</v>
      </c>
      <c r="G707" s="16" t="s">
        <v>26</v>
      </c>
    </row>
    <row r="708" spans="1:8" x14ac:dyDescent="0.3">
      <c r="A708" s="16" t="s">
        <v>562</v>
      </c>
      <c r="B708" s="16" t="s">
        <v>563</v>
      </c>
      <c r="C708" s="17"/>
      <c r="D708" s="17"/>
      <c r="E708" s="17"/>
      <c r="F708" s="17"/>
      <c r="G708" s="17"/>
    </row>
    <row r="709" spans="1:8" x14ac:dyDescent="0.3">
      <c r="A709" s="17" t="s">
        <v>564</v>
      </c>
      <c r="B709" s="17" t="s">
        <v>565</v>
      </c>
      <c r="C709" s="17">
        <v>3752027</v>
      </c>
      <c r="D709" s="17" t="s">
        <v>65</v>
      </c>
      <c r="E709" s="25" t="s">
        <v>1273</v>
      </c>
      <c r="F709" s="18"/>
      <c r="G709" s="17" t="str">
        <f>IF(ISBLANK(F709),"", PRODUCT(C709,F709))</f>
        <v/>
      </c>
    </row>
    <row r="710" spans="1:8" x14ac:dyDescent="0.3">
      <c r="A710" s="17" t="s">
        <v>566</v>
      </c>
      <c r="B710" s="17" t="s">
        <v>567</v>
      </c>
      <c r="C710" s="17"/>
      <c r="D710" s="17"/>
      <c r="E710" s="17"/>
      <c r="F710" s="17"/>
      <c r="G710" s="17"/>
      <c r="H710" s="19"/>
    </row>
    <row r="711" spans="1:8" x14ac:dyDescent="0.3">
      <c r="A711" s="17" t="s">
        <v>568</v>
      </c>
      <c r="B711" s="17" t="s">
        <v>138</v>
      </c>
      <c r="C711" s="17"/>
      <c r="D711" s="17"/>
      <c r="E711" s="17"/>
      <c r="F711" s="17"/>
      <c r="G711" s="17"/>
      <c r="H711" s="19"/>
    </row>
    <row r="712" spans="1:8" x14ac:dyDescent="0.3">
      <c r="A712" s="17" t="s">
        <v>569</v>
      </c>
      <c r="B712" s="17" t="s">
        <v>71</v>
      </c>
      <c r="C712" s="17"/>
      <c r="D712" s="17"/>
      <c r="E712" s="17"/>
      <c r="F712" s="17"/>
      <c r="G712" s="17"/>
      <c r="H712" s="19"/>
    </row>
    <row r="713" spans="1:8" x14ac:dyDescent="0.3">
      <c r="A713" s="17" t="s">
        <v>570</v>
      </c>
      <c r="B713" s="17" t="s">
        <v>571</v>
      </c>
      <c r="C713" s="17"/>
      <c r="D713" s="17"/>
      <c r="E713" s="17"/>
      <c r="F713" s="17"/>
      <c r="G713" s="17"/>
      <c r="H713" s="19"/>
    </row>
    <row r="714" spans="1:8" x14ac:dyDescent="0.3">
      <c r="F714" s="16" t="s">
        <v>41</v>
      </c>
      <c r="G714" s="16" t="str">
        <f>IF((COUNT(C709:C713)&lt;&gt;COUNT(G709:G713)),"", ROUND(SUM(G709:G713),2))</f>
        <v/>
      </c>
      <c r="H714" s="14" t="str">
        <f>IF((COUNT(C709:C713)&lt;&gt;COUNT(G709:G713)),"Neužpildytos visų objektų kainos", "")</f>
        <v>Neužpildytos visų objektų kainos</v>
      </c>
    </row>
    <row r="715" spans="1:8" x14ac:dyDescent="0.3">
      <c r="D715" s="16" t="s">
        <v>42</v>
      </c>
      <c r="E715" s="19"/>
      <c r="F715" s="16" t="s">
        <v>43</v>
      </c>
      <c r="G715" s="16" t="str">
        <f>IF(OR(G714="",E715=""),"", ROUND(PRODUCT(E715,G714)/100,2))</f>
        <v/>
      </c>
      <c r="H715" s="14" t="str">
        <f>IF(E715="", "Nurodykite taikomą PVM dydį", "")</f>
        <v>Nurodykite taikomą PVM dydį</v>
      </c>
    </row>
    <row r="716" spans="1:8" x14ac:dyDescent="0.3">
      <c r="F716" s="16" t="s">
        <v>44</v>
      </c>
      <c r="G716" s="16">
        <f>IF(ISBLANK(G715), "", ROUND(SUM(G714:G715),2))</f>
        <v>0</v>
      </c>
    </row>
    <row r="720" spans="1:8" x14ac:dyDescent="0.3">
      <c r="A720" s="12" t="s">
        <v>572</v>
      </c>
      <c r="B720" s="12" t="s">
        <v>573</v>
      </c>
    </row>
    <row r="722" spans="1:8" x14ac:dyDescent="0.3">
      <c r="A722" s="12" t="s">
        <v>21</v>
      </c>
    </row>
    <row r="723" spans="1:8" ht="28.8" x14ac:dyDescent="0.3">
      <c r="A723" s="16" t="s">
        <v>22</v>
      </c>
      <c r="B723" s="16" t="s">
        <v>23</v>
      </c>
      <c r="C723" s="16" t="s">
        <v>24</v>
      </c>
      <c r="D723" s="16" t="s">
        <v>25</v>
      </c>
      <c r="E723" s="28" t="s">
        <v>1309</v>
      </c>
      <c r="F723" s="28" t="s">
        <v>1308</v>
      </c>
      <c r="G723" s="16" t="s">
        <v>26</v>
      </c>
    </row>
    <row r="724" spans="1:8" x14ac:dyDescent="0.3">
      <c r="A724" s="16" t="s">
        <v>574</v>
      </c>
      <c r="B724" s="16" t="s">
        <v>575</v>
      </c>
      <c r="C724" s="17"/>
      <c r="D724" s="17"/>
      <c r="E724" s="17"/>
      <c r="F724" s="17"/>
      <c r="G724" s="17"/>
    </row>
    <row r="725" spans="1:8" x14ac:dyDescent="0.3">
      <c r="A725" s="17" t="s">
        <v>576</v>
      </c>
      <c r="B725" s="17" t="s">
        <v>577</v>
      </c>
      <c r="C725" s="17">
        <v>1290748</v>
      </c>
      <c r="D725" s="17" t="s">
        <v>65</v>
      </c>
      <c r="E725" s="17" t="s">
        <v>578</v>
      </c>
      <c r="F725" s="18"/>
      <c r="G725" s="17" t="str">
        <f>IF(ISBLANK(F725),"", PRODUCT(C725,F725))</f>
        <v/>
      </c>
    </row>
    <row r="726" spans="1:8" x14ac:dyDescent="0.3">
      <c r="A726" s="17" t="s">
        <v>579</v>
      </c>
      <c r="B726" s="17" t="s">
        <v>580</v>
      </c>
      <c r="C726" s="17"/>
      <c r="D726" s="17"/>
      <c r="E726" s="17"/>
      <c r="F726" s="17"/>
      <c r="G726" s="17"/>
      <c r="H726" s="19"/>
    </row>
    <row r="727" spans="1:8" x14ac:dyDescent="0.3">
      <c r="A727" s="17" t="s">
        <v>581</v>
      </c>
      <c r="B727" s="17" t="s">
        <v>69</v>
      </c>
      <c r="C727" s="17"/>
      <c r="D727" s="17"/>
      <c r="E727" s="17"/>
      <c r="F727" s="17"/>
      <c r="G727" s="17"/>
      <c r="H727" s="19"/>
    </row>
    <row r="728" spans="1:8" x14ac:dyDescent="0.3">
      <c r="A728" s="17" t="s">
        <v>582</v>
      </c>
      <c r="B728" s="17" t="s">
        <v>86</v>
      </c>
      <c r="C728" s="17"/>
      <c r="D728" s="17"/>
      <c r="E728" s="17"/>
      <c r="F728" s="17"/>
      <c r="G728" s="17"/>
      <c r="H728" s="19"/>
    </row>
    <row r="729" spans="1:8" x14ac:dyDescent="0.3">
      <c r="A729" s="17" t="s">
        <v>583</v>
      </c>
      <c r="B729" s="17" t="s">
        <v>538</v>
      </c>
      <c r="C729" s="17"/>
      <c r="D729" s="17"/>
      <c r="E729" s="17"/>
      <c r="F729" s="17"/>
      <c r="G729" s="17"/>
      <c r="H729" s="19"/>
    </row>
    <row r="730" spans="1:8" x14ac:dyDescent="0.3">
      <c r="F730" s="16" t="s">
        <v>41</v>
      </c>
      <c r="G730" s="16" t="str">
        <f>IF((COUNT(C725:C729)&lt;&gt;COUNT(G725:G729)),"", ROUND(SUM(G725:G729),2))</f>
        <v/>
      </c>
      <c r="H730" s="14" t="str">
        <f>IF((COUNT(C725:C729)&lt;&gt;COUNT(G725:G729)),"Neužpildytos visų objektų kainos", "")</f>
        <v>Neužpildytos visų objektų kainos</v>
      </c>
    </row>
    <row r="731" spans="1:8" x14ac:dyDescent="0.3">
      <c r="D731" s="16" t="s">
        <v>42</v>
      </c>
      <c r="E731" s="19"/>
      <c r="F731" s="16" t="s">
        <v>43</v>
      </c>
      <c r="G731" s="16" t="str">
        <f>IF(OR(G730="",E731=""),"", ROUND(PRODUCT(E731,G730)/100,2))</f>
        <v/>
      </c>
      <c r="H731" s="14" t="str">
        <f>IF(E731="", "Nurodykite taikomą PVM dydį", "")</f>
        <v>Nurodykite taikomą PVM dydį</v>
      </c>
    </row>
    <row r="732" spans="1:8" x14ac:dyDescent="0.3">
      <c r="F732" s="16" t="s">
        <v>44</v>
      </c>
      <c r="G732" s="16">
        <f>IF(ISBLANK(G731), "", ROUND(SUM(G730:G731),2))</f>
        <v>0</v>
      </c>
    </row>
    <row r="736" spans="1:8" x14ac:dyDescent="0.3">
      <c r="A736" s="12" t="s">
        <v>584</v>
      </c>
      <c r="B736" s="12" t="s">
        <v>585</v>
      </c>
    </row>
    <row r="738" spans="1:8" x14ac:dyDescent="0.3">
      <c r="A738" s="12" t="s">
        <v>21</v>
      </c>
    </row>
    <row r="739" spans="1:8" ht="28.8" x14ac:dyDescent="0.3">
      <c r="A739" s="16" t="s">
        <v>22</v>
      </c>
      <c r="B739" s="16" t="s">
        <v>23</v>
      </c>
      <c r="C739" s="16" t="s">
        <v>24</v>
      </c>
      <c r="D739" s="16" t="s">
        <v>25</v>
      </c>
      <c r="E739" s="28" t="s">
        <v>1309</v>
      </c>
      <c r="F739" s="28" t="s">
        <v>1308</v>
      </c>
      <c r="G739" s="16" t="s">
        <v>26</v>
      </c>
    </row>
    <row r="740" spans="1:8" x14ac:dyDescent="0.3">
      <c r="A740" s="16" t="s">
        <v>586</v>
      </c>
      <c r="B740" s="16" t="s">
        <v>587</v>
      </c>
      <c r="C740" s="17"/>
      <c r="D740" s="17"/>
      <c r="E740" s="17"/>
      <c r="F740" s="17"/>
      <c r="G740" s="17"/>
    </row>
    <row r="741" spans="1:8" x14ac:dyDescent="0.3">
      <c r="A741" s="17" t="s">
        <v>588</v>
      </c>
      <c r="B741" s="17" t="s">
        <v>589</v>
      </c>
      <c r="C741" s="17">
        <v>2401771</v>
      </c>
      <c r="D741" s="17" t="s">
        <v>590</v>
      </c>
      <c r="E741" s="17" t="s">
        <v>591</v>
      </c>
      <c r="F741" s="18"/>
      <c r="G741" s="17" t="str">
        <f>IF(ISBLANK(F741),"", PRODUCT(C741,F741))</f>
        <v/>
      </c>
    </row>
    <row r="742" spans="1:8" x14ac:dyDescent="0.3">
      <c r="A742" s="17" t="s">
        <v>592</v>
      </c>
      <c r="B742" s="17" t="s">
        <v>593</v>
      </c>
      <c r="C742" s="17"/>
      <c r="D742" s="17"/>
      <c r="E742" s="17"/>
      <c r="F742" s="17"/>
      <c r="G742" s="17"/>
      <c r="H742" s="19"/>
    </row>
    <row r="743" spans="1:8" x14ac:dyDescent="0.3">
      <c r="A743" s="17" t="s">
        <v>594</v>
      </c>
      <c r="B743" s="17" t="s">
        <v>595</v>
      </c>
      <c r="C743" s="17"/>
      <c r="D743" s="17"/>
      <c r="E743" s="17"/>
      <c r="F743" s="17"/>
      <c r="G743" s="17"/>
      <c r="H743" s="19"/>
    </row>
    <row r="744" spans="1:8" x14ac:dyDescent="0.3">
      <c r="A744" s="17" t="s">
        <v>596</v>
      </c>
      <c r="B744" s="17" t="s">
        <v>597</v>
      </c>
      <c r="C744" s="17"/>
      <c r="D744" s="17"/>
      <c r="E744" s="17"/>
      <c r="F744" s="17"/>
      <c r="G744" s="17"/>
      <c r="H744" s="19"/>
    </row>
    <row r="745" spans="1:8" x14ac:dyDescent="0.3">
      <c r="A745" s="17" t="s">
        <v>598</v>
      </c>
      <c r="B745" s="17" t="s">
        <v>599</v>
      </c>
      <c r="C745" s="17"/>
      <c r="D745" s="17"/>
      <c r="E745" s="17"/>
      <c r="F745" s="17"/>
      <c r="G745" s="17"/>
      <c r="H745" s="19"/>
    </row>
    <row r="746" spans="1:8" x14ac:dyDescent="0.3">
      <c r="F746" s="16" t="s">
        <v>41</v>
      </c>
      <c r="G746" s="16" t="str">
        <f>IF((COUNT(C741:C745)&lt;&gt;COUNT(G741:G745)),"", ROUND(SUM(G741:G745),2))</f>
        <v/>
      </c>
      <c r="H746" s="14" t="str">
        <f>IF((COUNT(C741:C745)&lt;&gt;COUNT(G741:G745)),"Neužpildytos visų objektų kainos", "")</f>
        <v>Neužpildytos visų objektų kainos</v>
      </c>
    </row>
    <row r="747" spans="1:8" x14ac:dyDescent="0.3">
      <c r="D747" s="16" t="s">
        <v>42</v>
      </c>
      <c r="E747" s="19"/>
      <c r="F747" s="16" t="s">
        <v>43</v>
      </c>
      <c r="G747" s="16" t="str">
        <f>IF(OR(G746="",E747=""),"", ROUND(PRODUCT(E747,G746)/100,2))</f>
        <v/>
      </c>
      <c r="H747" s="14" t="str">
        <f>IF(E747="", "Nurodykite taikomą PVM dydį", "")</f>
        <v>Nurodykite taikomą PVM dydį</v>
      </c>
    </row>
    <row r="748" spans="1:8" x14ac:dyDescent="0.3">
      <c r="F748" s="16" t="s">
        <v>44</v>
      </c>
      <c r="G748" s="16">
        <f>IF(ISBLANK(G747), "", ROUND(SUM(G746:G747),2))</f>
        <v>0</v>
      </c>
    </row>
    <row r="752" spans="1:8" x14ac:dyDescent="0.3">
      <c r="A752" s="12" t="s">
        <v>600</v>
      </c>
      <c r="B752" s="12" t="s">
        <v>601</v>
      </c>
    </row>
    <row r="754" spans="1:8" x14ac:dyDescent="0.3">
      <c r="A754" s="12" t="s">
        <v>21</v>
      </c>
    </row>
    <row r="755" spans="1:8" ht="28.8" x14ac:dyDescent="0.3">
      <c r="A755" s="16" t="s">
        <v>22</v>
      </c>
      <c r="B755" s="16" t="s">
        <v>23</v>
      </c>
      <c r="C755" s="16" t="s">
        <v>24</v>
      </c>
      <c r="D755" s="16" t="s">
        <v>25</v>
      </c>
      <c r="E755" s="28" t="s">
        <v>1309</v>
      </c>
      <c r="F755" s="28" t="s">
        <v>1308</v>
      </c>
      <c r="G755" s="16" t="s">
        <v>26</v>
      </c>
    </row>
    <row r="756" spans="1:8" x14ac:dyDescent="0.3">
      <c r="A756" s="16" t="s">
        <v>602</v>
      </c>
      <c r="B756" s="16" t="s">
        <v>603</v>
      </c>
      <c r="C756" s="17"/>
      <c r="D756" s="17"/>
      <c r="E756" s="17"/>
      <c r="F756" s="17"/>
      <c r="G756" s="17"/>
    </row>
    <row r="757" spans="1:8" x14ac:dyDescent="0.3">
      <c r="A757" s="17" t="s">
        <v>604</v>
      </c>
      <c r="B757" s="17" t="s">
        <v>589</v>
      </c>
      <c r="C757" s="17">
        <v>22158189</v>
      </c>
      <c r="D757" s="17" t="s">
        <v>605</v>
      </c>
      <c r="E757" s="25" t="s">
        <v>1274</v>
      </c>
      <c r="F757" s="18"/>
      <c r="G757" s="17" t="str">
        <f>IF(ISBLANK(F757),"", PRODUCT(C757,F757))</f>
        <v/>
      </c>
    </row>
    <row r="758" spans="1:8" x14ac:dyDescent="0.3">
      <c r="A758" s="17" t="s">
        <v>606</v>
      </c>
      <c r="B758" s="17" t="s">
        <v>607</v>
      </c>
      <c r="C758" s="17"/>
      <c r="D758" s="17"/>
      <c r="E758" s="17"/>
      <c r="F758" s="17"/>
      <c r="G758" s="17"/>
      <c r="H758" s="19"/>
    </row>
    <row r="759" spans="1:8" x14ac:dyDescent="0.3">
      <c r="A759" s="17" t="s">
        <v>608</v>
      </c>
      <c r="B759" s="17" t="s">
        <v>609</v>
      </c>
      <c r="C759" s="17"/>
      <c r="D759" s="17"/>
      <c r="E759" s="17"/>
      <c r="F759" s="17"/>
      <c r="G759" s="17"/>
      <c r="H759" s="19"/>
    </row>
    <row r="760" spans="1:8" x14ac:dyDescent="0.3">
      <c r="A760" s="17" t="s">
        <v>610</v>
      </c>
      <c r="B760" s="17" t="s">
        <v>611</v>
      </c>
      <c r="C760" s="17"/>
      <c r="D760" s="17"/>
      <c r="E760" s="17"/>
      <c r="F760" s="17"/>
      <c r="G760" s="17"/>
      <c r="H760" s="19"/>
    </row>
    <row r="761" spans="1:8" x14ac:dyDescent="0.3">
      <c r="A761" s="17" t="s">
        <v>612</v>
      </c>
      <c r="B761" s="17" t="s">
        <v>613</v>
      </c>
      <c r="C761" s="17"/>
      <c r="D761" s="17"/>
      <c r="E761" s="17"/>
      <c r="F761" s="17"/>
      <c r="G761" s="17"/>
      <c r="H761" s="19"/>
    </row>
    <row r="762" spans="1:8" x14ac:dyDescent="0.3">
      <c r="F762" s="16" t="s">
        <v>41</v>
      </c>
      <c r="G762" s="16" t="str">
        <f>IF((COUNT(C757:C761)&lt;&gt;COUNT(G757:G761)),"", ROUND(SUM(G757:G761),2))</f>
        <v/>
      </c>
      <c r="H762" s="14" t="str">
        <f>IF((COUNT(C757:C761)&lt;&gt;COUNT(G757:G761)),"Neužpildytos visų objektų kainos", "")</f>
        <v>Neužpildytos visų objektų kainos</v>
      </c>
    </row>
    <row r="763" spans="1:8" x14ac:dyDescent="0.3">
      <c r="D763" s="16" t="s">
        <v>42</v>
      </c>
      <c r="E763" s="19"/>
      <c r="F763" s="16" t="s">
        <v>43</v>
      </c>
      <c r="G763" s="16" t="str">
        <f>IF(OR(G762="",E763=""),"", ROUND(PRODUCT(E763,G762)/100,2))</f>
        <v/>
      </c>
      <c r="H763" s="14" t="str">
        <f>IF(E763="", "Nurodykite taikomą PVM dydį", "")</f>
        <v>Nurodykite taikomą PVM dydį</v>
      </c>
    </row>
    <row r="764" spans="1:8" x14ac:dyDescent="0.3">
      <c r="F764" s="16" t="s">
        <v>44</v>
      </c>
      <c r="G764" s="16">
        <f>IF(ISBLANK(G763), "", ROUND(SUM(G762:G763),2))</f>
        <v>0</v>
      </c>
    </row>
    <row r="768" spans="1:8" x14ac:dyDescent="0.3">
      <c r="A768" s="12" t="s">
        <v>614</v>
      </c>
      <c r="B768" s="12" t="s">
        <v>615</v>
      </c>
    </row>
    <row r="770" spans="1:8" x14ac:dyDescent="0.3">
      <c r="A770" s="12" t="s">
        <v>21</v>
      </c>
    </row>
    <row r="771" spans="1:8" ht="28.8" x14ac:dyDescent="0.3">
      <c r="A771" s="16" t="s">
        <v>22</v>
      </c>
      <c r="B771" s="16" t="s">
        <v>23</v>
      </c>
      <c r="C771" s="16" t="s">
        <v>24</v>
      </c>
      <c r="D771" s="16" t="s">
        <v>25</v>
      </c>
      <c r="E771" s="28" t="s">
        <v>1309</v>
      </c>
      <c r="F771" s="28" t="s">
        <v>1308</v>
      </c>
      <c r="G771" s="16" t="s">
        <v>26</v>
      </c>
    </row>
    <row r="772" spans="1:8" x14ac:dyDescent="0.3">
      <c r="A772" s="16" t="s">
        <v>616</v>
      </c>
      <c r="B772" s="16" t="s">
        <v>617</v>
      </c>
      <c r="C772" s="17"/>
      <c r="D772" s="17"/>
      <c r="E772" s="17"/>
      <c r="F772" s="17"/>
      <c r="G772" s="17"/>
    </row>
    <row r="773" spans="1:8" x14ac:dyDescent="0.3">
      <c r="A773" s="17" t="s">
        <v>618</v>
      </c>
      <c r="B773" s="17" t="s">
        <v>589</v>
      </c>
      <c r="C773" s="17">
        <v>2483507</v>
      </c>
      <c r="D773" s="17" t="s">
        <v>65</v>
      </c>
      <c r="E773" s="25" t="s">
        <v>1275</v>
      </c>
      <c r="F773" s="18"/>
      <c r="G773" s="17" t="str">
        <f>IF(ISBLANK(F773),"", PRODUCT(C773,F773))</f>
        <v/>
      </c>
    </row>
    <row r="774" spans="1:8" x14ac:dyDescent="0.3">
      <c r="A774" s="17" t="s">
        <v>619</v>
      </c>
      <c r="B774" s="17" t="s">
        <v>593</v>
      </c>
      <c r="C774" s="17"/>
      <c r="D774" s="17"/>
      <c r="E774" s="17"/>
      <c r="F774" s="17"/>
      <c r="G774" s="17"/>
      <c r="H774" s="19"/>
    </row>
    <row r="775" spans="1:8" x14ac:dyDescent="0.3">
      <c r="A775" s="17" t="s">
        <v>620</v>
      </c>
      <c r="B775" s="17" t="s">
        <v>138</v>
      </c>
      <c r="C775" s="17"/>
      <c r="D775" s="17"/>
      <c r="E775" s="17"/>
      <c r="F775" s="17"/>
      <c r="G775" s="17"/>
      <c r="H775" s="19"/>
    </row>
    <row r="776" spans="1:8" x14ac:dyDescent="0.3">
      <c r="A776" s="17" t="s">
        <v>621</v>
      </c>
      <c r="B776" s="17" t="s">
        <v>622</v>
      </c>
      <c r="C776" s="17"/>
      <c r="D776" s="17"/>
      <c r="E776" s="17"/>
      <c r="F776" s="17"/>
      <c r="G776" s="17"/>
      <c r="H776" s="19"/>
    </row>
    <row r="777" spans="1:8" x14ac:dyDescent="0.3">
      <c r="A777" s="17" t="s">
        <v>623</v>
      </c>
      <c r="B777" s="17" t="s">
        <v>179</v>
      </c>
      <c r="C777" s="17"/>
      <c r="D777" s="17"/>
      <c r="E777" s="17"/>
      <c r="F777" s="17"/>
      <c r="G777" s="17"/>
      <c r="H777" s="19"/>
    </row>
    <row r="778" spans="1:8" x14ac:dyDescent="0.3">
      <c r="F778" s="16" t="s">
        <v>41</v>
      </c>
      <c r="G778" s="16" t="str">
        <f>IF((COUNT(C773:C777)&lt;&gt;COUNT(G773:G777)),"", ROUND(SUM(G773:G777),2))</f>
        <v/>
      </c>
      <c r="H778" s="14" t="str">
        <f>IF((COUNT(C773:C777)&lt;&gt;COUNT(G773:G777)),"Neužpildytos visų objektų kainos", "")</f>
        <v>Neužpildytos visų objektų kainos</v>
      </c>
    </row>
    <row r="779" spans="1:8" x14ac:dyDescent="0.3">
      <c r="D779" s="16" t="s">
        <v>42</v>
      </c>
      <c r="E779" s="19"/>
      <c r="F779" s="16" t="s">
        <v>43</v>
      </c>
      <c r="G779" s="16" t="str">
        <f>IF(OR(G778="",E779=""),"", ROUND(PRODUCT(E779,G778)/100,2))</f>
        <v/>
      </c>
      <c r="H779" s="14" t="str">
        <f>IF(E779="", "Nurodykite taikomą PVM dydį", "")</f>
        <v>Nurodykite taikomą PVM dydį</v>
      </c>
    </row>
    <row r="780" spans="1:8" x14ac:dyDescent="0.3">
      <c r="F780" s="16" t="s">
        <v>44</v>
      </c>
      <c r="G780" s="16">
        <f>IF(ISBLANK(G779), "", ROUND(SUM(G778:G779),2))</f>
        <v>0</v>
      </c>
    </row>
    <row r="784" spans="1:8" x14ac:dyDescent="0.3">
      <c r="A784" s="12" t="s">
        <v>624</v>
      </c>
      <c r="B784" s="12" t="s">
        <v>625</v>
      </c>
    </row>
    <row r="786" spans="1:8" x14ac:dyDescent="0.3">
      <c r="A786" s="12" t="s">
        <v>21</v>
      </c>
    </row>
    <row r="787" spans="1:8" ht="28.8" x14ac:dyDescent="0.3">
      <c r="A787" s="16" t="s">
        <v>22</v>
      </c>
      <c r="B787" s="16" t="s">
        <v>23</v>
      </c>
      <c r="C787" s="16" t="s">
        <v>24</v>
      </c>
      <c r="D787" s="16" t="s">
        <v>25</v>
      </c>
      <c r="E787" s="28" t="s">
        <v>1309</v>
      </c>
      <c r="F787" s="28" t="s">
        <v>1308</v>
      </c>
      <c r="G787" s="16" t="s">
        <v>26</v>
      </c>
    </row>
    <row r="788" spans="1:8" x14ac:dyDescent="0.3">
      <c r="A788" s="16" t="s">
        <v>626</v>
      </c>
      <c r="B788" s="16" t="s">
        <v>627</v>
      </c>
      <c r="C788" s="17"/>
      <c r="D788" s="17"/>
      <c r="E788" s="17"/>
      <c r="F788" s="17"/>
      <c r="G788" s="17"/>
    </row>
    <row r="789" spans="1:8" x14ac:dyDescent="0.3">
      <c r="A789" s="17" t="s">
        <v>628</v>
      </c>
      <c r="B789" s="17" t="s">
        <v>629</v>
      </c>
      <c r="C789" s="17">
        <v>214</v>
      </c>
      <c r="D789" s="17" t="s">
        <v>31</v>
      </c>
      <c r="E789" s="17" t="s">
        <v>630</v>
      </c>
      <c r="F789" s="18"/>
      <c r="G789" s="17" t="str">
        <f>IF(ISBLANK(F789),"", PRODUCT(C789,F789))</f>
        <v/>
      </c>
    </row>
    <row r="790" spans="1:8" x14ac:dyDescent="0.3">
      <c r="A790" s="17" t="s">
        <v>631</v>
      </c>
      <c r="B790" s="17" t="s">
        <v>632</v>
      </c>
      <c r="C790" s="17"/>
      <c r="D790" s="17"/>
      <c r="E790" s="17"/>
      <c r="F790" s="17"/>
      <c r="G790" s="17"/>
      <c r="H790" s="19"/>
    </row>
    <row r="791" spans="1:8" x14ac:dyDescent="0.3">
      <c r="A791" s="17" t="s">
        <v>633</v>
      </c>
      <c r="B791" s="17" t="s">
        <v>84</v>
      </c>
      <c r="C791" s="17"/>
      <c r="D791" s="17"/>
      <c r="E791" s="17"/>
      <c r="F791" s="17"/>
      <c r="G791" s="17"/>
      <c r="H791" s="19"/>
    </row>
    <row r="792" spans="1:8" x14ac:dyDescent="0.3">
      <c r="A792" s="17" t="s">
        <v>634</v>
      </c>
      <c r="B792" s="17" t="s">
        <v>86</v>
      </c>
      <c r="C792" s="17"/>
      <c r="D792" s="17"/>
      <c r="E792" s="17"/>
      <c r="F792" s="17"/>
      <c r="G792" s="17"/>
      <c r="H792" s="19"/>
    </row>
    <row r="793" spans="1:8" x14ac:dyDescent="0.3">
      <c r="A793" s="17" t="s">
        <v>635</v>
      </c>
      <c r="B793" s="17" t="s">
        <v>636</v>
      </c>
      <c r="C793" s="17"/>
      <c r="D793" s="17"/>
      <c r="E793" s="17"/>
      <c r="F793" s="17"/>
      <c r="G793" s="17"/>
      <c r="H793" s="19"/>
    </row>
    <row r="794" spans="1:8" x14ac:dyDescent="0.3">
      <c r="F794" s="16" t="s">
        <v>41</v>
      </c>
      <c r="G794" s="16" t="str">
        <f>IF((COUNT(C789:C793)&lt;&gt;COUNT(G789:G793)),"", ROUND(SUM(G789:G793),2))</f>
        <v/>
      </c>
      <c r="H794" s="14" t="str">
        <f>IF((COUNT(C789:C793)&lt;&gt;COUNT(G789:G793)),"Neužpildytos visų objektų kainos", "")</f>
        <v>Neužpildytos visų objektų kainos</v>
      </c>
    </row>
    <row r="795" spans="1:8" x14ac:dyDescent="0.3">
      <c r="D795" s="16" t="s">
        <v>42</v>
      </c>
      <c r="E795" s="19"/>
      <c r="F795" s="16" t="s">
        <v>43</v>
      </c>
      <c r="G795" s="16" t="str">
        <f>IF(OR(G794="",E795=""),"", ROUND(PRODUCT(E795,G794)/100,2))</f>
        <v/>
      </c>
      <c r="H795" s="14" t="str">
        <f>IF(E795="", "Nurodykite taikomą PVM dydį", "")</f>
        <v>Nurodykite taikomą PVM dydį</v>
      </c>
    </row>
    <row r="796" spans="1:8" x14ac:dyDescent="0.3">
      <c r="F796" s="16" t="s">
        <v>44</v>
      </c>
      <c r="G796" s="16">
        <f>IF(ISBLANK(G795), "", ROUND(SUM(G794:G795),2))</f>
        <v>0</v>
      </c>
    </row>
    <row r="800" spans="1:8" x14ac:dyDescent="0.3">
      <c r="A800" s="12" t="s">
        <v>637</v>
      </c>
      <c r="B800" s="12" t="s">
        <v>638</v>
      </c>
    </row>
    <row r="802" spans="1:8" x14ac:dyDescent="0.3">
      <c r="A802" s="12" t="s">
        <v>21</v>
      </c>
    </row>
    <row r="803" spans="1:8" ht="28.8" x14ac:dyDescent="0.3">
      <c r="A803" s="16" t="s">
        <v>22</v>
      </c>
      <c r="B803" s="16" t="s">
        <v>23</v>
      </c>
      <c r="C803" s="16" t="s">
        <v>24</v>
      </c>
      <c r="D803" s="16" t="s">
        <v>25</v>
      </c>
      <c r="E803" s="28" t="s">
        <v>1309</v>
      </c>
      <c r="F803" s="28" t="s">
        <v>1308</v>
      </c>
      <c r="G803" s="16" t="s">
        <v>26</v>
      </c>
    </row>
    <row r="804" spans="1:8" x14ac:dyDescent="0.3">
      <c r="A804" s="16" t="s">
        <v>639</v>
      </c>
      <c r="B804" s="16" t="s">
        <v>640</v>
      </c>
      <c r="C804" s="17"/>
      <c r="D804" s="17"/>
      <c r="E804" s="17"/>
      <c r="F804" s="17"/>
      <c r="G804" s="17"/>
    </row>
    <row r="805" spans="1:8" x14ac:dyDescent="0.3">
      <c r="A805" s="17" t="s">
        <v>641</v>
      </c>
      <c r="B805" s="17" t="s">
        <v>642</v>
      </c>
      <c r="C805" s="17">
        <v>233584</v>
      </c>
      <c r="D805" s="17" t="s">
        <v>31</v>
      </c>
      <c r="E805" s="17" t="s">
        <v>643</v>
      </c>
      <c r="F805" s="18"/>
      <c r="G805" s="17" t="str">
        <f>IF(ISBLANK(F805),"", PRODUCT(C805,F805))</f>
        <v/>
      </c>
    </row>
    <row r="806" spans="1:8" x14ac:dyDescent="0.3">
      <c r="A806" s="17" t="s">
        <v>644</v>
      </c>
      <c r="B806" s="17" t="s">
        <v>645</v>
      </c>
      <c r="C806" s="17"/>
      <c r="D806" s="17"/>
      <c r="E806" s="17"/>
      <c r="F806" s="17"/>
      <c r="G806" s="17"/>
      <c r="H806" s="19"/>
    </row>
    <row r="807" spans="1:8" x14ac:dyDescent="0.3">
      <c r="A807" s="17" t="s">
        <v>646</v>
      </c>
      <c r="B807" s="17" t="s">
        <v>84</v>
      </c>
      <c r="C807" s="17"/>
      <c r="D807" s="17"/>
      <c r="E807" s="17"/>
      <c r="F807" s="17"/>
      <c r="G807" s="17"/>
      <c r="H807" s="19"/>
    </row>
    <row r="808" spans="1:8" x14ac:dyDescent="0.3">
      <c r="A808" s="17" t="s">
        <v>647</v>
      </c>
      <c r="B808" s="17" t="s">
        <v>86</v>
      </c>
      <c r="C808" s="17"/>
      <c r="D808" s="17"/>
      <c r="E808" s="17"/>
      <c r="F808" s="17"/>
      <c r="G808" s="17"/>
      <c r="H808" s="19"/>
    </row>
    <row r="809" spans="1:8" x14ac:dyDescent="0.3">
      <c r="A809" s="17" t="s">
        <v>648</v>
      </c>
      <c r="B809" s="17" t="s">
        <v>649</v>
      </c>
      <c r="C809" s="17"/>
      <c r="D809" s="17"/>
      <c r="E809" s="17"/>
      <c r="F809" s="17"/>
      <c r="G809" s="17"/>
      <c r="H809" s="19"/>
    </row>
    <row r="810" spans="1:8" x14ac:dyDescent="0.3">
      <c r="F810" s="16" t="s">
        <v>41</v>
      </c>
      <c r="G810" s="16" t="str">
        <f>IF((COUNT(C805:C809)&lt;&gt;COUNT(G805:G809)),"", ROUND(SUM(G805:G809),2))</f>
        <v/>
      </c>
      <c r="H810" s="14" t="str">
        <f>IF((COUNT(C805:C809)&lt;&gt;COUNT(G805:G809)),"Neužpildytos visų objektų kainos", "")</f>
        <v>Neužpildytos visų objektų kainos</v>
      </c>
    </row>
    <row r="811" spans="1:8" x14ac:dyDescent="0.3">
      <c r="D811" s="16" t="s">
        <v>42</v>
      </c>
      <c r="E811" s="19"/>
      <c r="F811" s="16" t="s">
        <v>43</v>
      </c>
      <c r="G811" s="16" t="str">
        <f>IF(OR(G810="",E811=""),"", ROUND(PRODUCT(E811,G810)/100,2))</f>
        <v/>
      </c>
      <c r="H811" s="14" t="str">
        <f>IF(E811="", "Nurodykite taikomą PVM dydį", "")</f>
        <v>Nurodykite taikomą PVM dydį</v>
      </c>
    </row>
    <row r="812" spans="1:8" x14ac:dyDescent="0.3">
      <c r="F812" s="16" t="s">
        <v>44</v>
      </c>
      <c r="G812" s="16">
        <f>IF(ISBLANK(G811), "", ROUND(SUM(G810:G811),2))</f>
        <v>0</v>
      </c>
    </row>
    <row r="816" spans="1:8" x14ac:dyDescent="0.3">
      <c r="A816" s="12" t="s">
        <v>650</v>
      </c>
      <c r="B816" s="12" t="s">
        <v>651</v>
      </c>
    </row>
    <row r="818" spans="1:8" x14ac:dyDescent="0.3">
      <c r="A818" s="12" t="s">
        <v>21</v>
      </c>
    </row>
    <row r="819" spans="1:8" ht="28.8" x14ac:dyDescent="0.3">
      <c r="A819" s="16" t="s">
        <v>22</v>
      </c>
      <c r="B819" s="16" t="s">
        <v>23</v>
      </c>
      <c r="C819" s="16" t="s">
        <v>24</v>
      </c>
      <c r="D819" s="16" t="s">
        <v>25</v>
      </c>
      <c r="E819" s="28" t="s">
        <v>1309</v>
      </c>
      <c r="F819" s="28" t="s">
        <v>1308</v>
      </c>
      <c r="G819" s="16" t="s">
        <v>26</v>
      </c>
    </row>
    <row r="820" spans="1:8" x14ac:dyDescent="0.3">
      <c r="A820" s="16" t="s">
        <v>652</v>
      </c>
      <c r="B820" s="16" t="s">
        <v>653</v>
      </c>
      <c r="C820" s="17"/>
      <c r="D820" s="17"/>
      <c r="E820" s="17"/>
      <c r="F820" s="17"/>
      <c r="G820" s="17"/>
    </row>
    <row r="821" spans="1:8" x14ac:dyDescent="0.3">
      <c r="A821" s="17" t="s">
        <v>654</v>
      </c>
      <c r="B821" s="17" t="s">
        <v>655</v>
      </c>
      <c r="C821" s="17">
        <v>1426616</v>
      </c>
      <c r="D821" s="17" t="s">
        <v>65</v>
      </c>
      <c r="E821" s="17" t="s">
        <v>656</v>
      </c>
      <c r="F821" s="18"/>
      <c r="G821" s="17" t="str">
        <f>IF(ISBLANK(F821),"", PRODUCT(C821,F821))</f>
        <v/>
      </c>
    </row>
    <row r="822" spans="1:8" x14ac:dyDescent="0.3">
      <c r="A822" s="17" t="s">
        <v>657</v>
      </c>
      <c r="B822" s="17" t="s">
        <v>658</v>
      </c>
      <c r="C822" s="17"/>
      <c r="D822" s="17"/>
      <c r="E822" s="17"/>
      <c r="F822" s="17"/>
      <c r="G822" s="17"/>
      <c r="H822" s="19"/>
    </row>
    <row r="823" spans="1:8" x14ac:dyDescent="0.3">
      <c r="A823" s="17" t="s">
        <v>659</v>
      </c>
      <c r="B823" s="17" t="s">
        <v>84</v>
      </c>
      <c r="C823" s="17"/>
      <c r="D823" s="17"/>
      <c r="E823" s="17"/>
      <c r="F823" s="17"/>
      <c r="G823" s="17"/>
      <c r="H823" s="19"/>
    </row>
    <row r="824" spans="1:8" x14ac:dyDescent="0.3">
      <c r="A824" s="17" t="s">
        <v>660</v>
      </c>
      <c r="B824" s="17" t="s">
        <v>86</v>
      </c>
      <c r="C824" s="17"/>
      <c r="D824" s="17"/>
      <c r="E824" s="17"/>
      <c r="F824" s="17"/>
      <c r="G824" s="17"/>
      <c r="H824" s="19"/>
    </row>
    <row r="825" spans="1:8" x14ac:dyDescent="0.3">
      <c r="A825" s="17" t="s">
        <v>661</v>
      </c>
      <c r="B825" s="17" t="s">
        <v>662</v>
      </c>
      <c r="C825" s="17"/>
      <c r="D825" s="17"/>
      <c r="E825" s="17"/>
      <c r="F825" s="17"/>
      <c r="G825" s="17"/>
      <c r="H825" s="19"/>
    </row>
    <row r="826" spans="1:8" x14ac:dyDescent="0.3">
      <c r="F826" s="16" t="s">
        <v>41</v>
      </c>
      <c r="G826" s="16" t="str">
        <f>IF((COUNT(C821:C825)&lt;&gt;COUNT(G821:G825)),"", ROUND(SUM(G821:G825),2))</f>
        <v/>
      </c>
      <c r="H826" s="14" t="str">
        <f>IF((COUNT(C821:C825)&lt;&gt;COUNT(G821:G825)),"Neužpildytos visų objektų kainos", "")</f>
        <v>Neužpildytos visų objektų kainos</v>
      </c>
    </row>
    <row r="827" spans="1:8" x14ac:dyDescent="0.3">
      <c r="D827" s="16" t="s">
        <v>42</v>
      </c>
      <c r="E827" s="19"/>
      <c r="F827" s="16" t="s">
        <v>43</v>
      </c>
      <c r="G827" s="16" t="str">
        <f>IF(OR(G826="",E827=""),"", ROUND(PRODUCT(E827,G826)/100,2))</f>
        <v/>
      </c>
      <c r="H827" s="14" t="str">
        <f>IF(E827="", "Nurodykite taikomą PVM dydį", "")</f>
        <v>Nurodykite taikomą PVM dydį</v>
      </c>
    </row>
    <row r="828" spans="1:8" x14ac:dyDescent="0.3">
      <c r="F828" s="16" t="s">
        <v>44</v>
      </c>
      <c r="G828" s="16">
        <f>IF(ISBLANK(G827), "", ROUND(SUM(G826:G827),2))</f>
        <v>0</v>
      </c>
    </row>
    <row r="832" spans="1:8" x14ac:dyDescent="0.3">
      <c r="A832" s="12" t="s">
        <v>663</v>
      </c>
      <c r="B832" s="12" t="s">
        <v>664</v>
      </c>
    </row>
    <row r="834" spans="1:8" x14ac:dyDescent="0.3">
      <c r="A834" s="12" t="s">
        <v>21</v>
      </c>
    </row>
    <row r="835" spans="1:8" ht="28.8" x14ac:dyDescent="0.3">
      <c r="A835" s="16" t="s">
        <v>22</v>
      </c>
      <c r="B835" s="16" t="s">
        <v>23</v>
      </c>
      <c r="C835" s="16" t="s">
        <v>24</v>
      </c>
      <c r="D835" s="16" t="s">
        <v>25</v>
      </c>
      <c r="E835" s="28" t="s">
        <v>1309</v>
      </c>
      <c r="F835" s="28" t="s">
        <v>1308</v>
      </c>
      <c r="G835" s="16" t="s">
        <v>26</v>
      </c>
    </row>
    <row r="836" spans="1:8" x14ac:dyDescent="0.3">
      <c r="A836" s="16" t="s">
        <v>665</v>
      </c>
      <c r="B836" s="16" t="s">
        <v>666</v>
      </c>
      <c r="C836" s="17"/>
      <c r="D836" s="17"/>
      <c r="E836" s="17"/>
      <c r="F836" s="17"/>
      <c r="G836" s="17"/>
    </row>
    <row r="837" spans="1:8" x14ac:dyDescent="0.3">
      <c r="A837" s="17" t="s">
        <v>667</v>
      </c>
      <c r="B837" s="17" t="s">
        <v>668</v>
      </c>
      <c r="C837" s="17">
        <v>2874848</v>
      </c>
      <c r="D837" s="17" t="s">
        <v>65</v>
      </c>
      <c r="E837" s="25" t="s">
        <v>1276</v>
      </c>
      <c r="F837" s="18"/>
      <c r="G837" s="17" t="str">
        <f>IF(ISBLANK(F837),"", PRODUCT(C837,F837))</f>
        <v/>
      </c>
    </row>
    <row r="838" spans="1:8" x14ac:dyDescent="0.3">
      <c r="A838" s="17" t="s">
        <v>669</v>
      </c>
      <c r="B838" s="17" t="s">
        <v>670</v>
      </c>
      <c r="C838" s="17"/>
      <c r="D838" s="17"/>
      <c r="E838" s="17"/>
      <c r="F838" s="17"/>
      <c r="G838" s="17"/>
      <c r="H838" s="19"/>
    </row>
    <row r="839" spans="1:8" x14ac:dyDescent="0.3">
      <c r="A839" s="17" t="s">
        <v>671</v>
      </c>
      <c r="B839" s="17" t="s">
        <v>138</v>
      </c>
      <c r="C839" s="17"/>
      <c r="D839" s="17"/>
      <c r="E839" s="17"/>
      <c r="F839" s="17"/>
      <c r="G839" s="17"/>
      <c r="H839" s="19"/>
    </row>
    <row r="840" spans="1:8" x14ac:dyDescent="0.3">
      <c r="A840" s="17" t="s">
        <v>672</v>
      </c>
      <c r="B840" s="17" t="s">
        <v>71</v>
      </c>
      <c r="C840" s="17"/>
      <c r="D840" s="17"/>
      <c r="E840" s="17"/>
      <c r="F840" s="17"/>
      <c r="G840" s="17"/>
      <c r="H840" s="19"/>
    </row>
    <row r="841" spans="1:8" x14ac:dyDescent="0.3">
      <c r="A841" s="17" t="s">
        <v>673</v>
      </c>
      <c r="B841" s="17" t="s">
        <v>538</v>
      </c>
      <c r="C841" s="17"/>
      <c r="D841" s="17"/>
      <c r="E841" s="17"/>
      <c r="F841" s="17"/>
      <c r="G841" s="17"/>
      <c r="H841" s="19"/>
    </row>
    <row r="842" spans="1:8" x14ac:dyDescent="0.3">
      <c r="F842" s="16" t="s">
        <v>41</v>
      </c>
      <c r="G842" s="16" t="str">
        <f>IF((COUNT(C837:C841)&lt;&gt;COUNT(G837:G841)),"", ROUND(SUM(G837:G841),2))</f>
        <v/>
      </c>
      <c r="H842" s="14" t="str">
        <f>IF((COUNT(C837:C841)&lt;&gt;COUNT(G837:G841)),"Neužpildytos visų objektų kainos", "")</f>
        <v>Neužpildytos visų objektų kainos</v>
      </c>
    </row>
    <row r="843" spans="1:8" x14ac:dyDescent="0.3">
      <c r="D843" s="16" t="s">
        <v>42</v>
      </c>
      <c r="E843" s="19"/>
      <c r="F843" s="16" t="s">
        <v>43</v>
      </c>
      <c r="G843" s="16" t="str">
        <f>IF(OR(G842="",E843=""),"", ROUND(PRODUCT(E843,G842)/100,2))</f>
        <v/>
      </c>
      <c r="H843" s="14" t="str">
        <f>IF(E843="", "Nurodykite taikomą PVM dydį", "")</f>
        <v>Nurodykite taikomą PVM dydį</v>
      </c>
    </row>
    <row r="844" spans="1:8" x14ac:dyDescent="0.3">
      <c r="F844" s="16" t="s">
        <v>44</v>
      </c>
      <c r="G844" s="16">
        <f>IF(ISBLANK(G843), "", ROUND(SUM(G842:G843),2))</f>
        <v>0</v>
      </c>
    </row>
    <row r="848" spans="1:8" x14ac:dyDescent="0.3">
      <c r="A848" s="12" t="s">
        <v>674</v>
      </c>
      <c r="B848" s="12" t="s">
        <v>675</v>
      </c>
    </row>
    <row r="850" spans="1:8" x14ac:dyDescent="0.3">
      <c r="A850" s="12" t="s">
        <v>21</v>
      </c>
    </row>
    <row r="851" spans="1:8" ht="28.8" x14ac:dyDescent="0.3">
      <c r="A851" s="16" t="s">
        <v>22</v>
      </c>
      <c r="B851" s="16" t="s">
        <v>23</v>
      </c>
      <c r="C851" s="16" t="s">
        <v>24</v>
      </c>
      <c r="D851" s="16" t="s">
        <v>25</v>
      </c>
      <c r="E851" s="28" t="s">
        <v>1309</v>
      </c>
      <c r="F851" s="28" t="s">
        <v>1308</v>
      </c>
      <c r="G851" s="16" t="s">
        <v>26</v>
      </c>
    </row>
    <row r="852" spans="1:8" x14ac:dyDescent="0.3">
      <c r="A852" s="16" t="s">
        <v>676</v>
      </c>
      <c r="B852" s="16" t="s">
        <v>677</v>
      </c>
      <c r="C852" s="17"/>
      <c r="D852" s="17"/>
      <c r="E852" s="17"/>
      <c r="F852" s="17"/>
      <c r="G852" s="17"/>
    </row>
    <row r="853" spans="1:8" x14ac:dyDescent="0.3">
      <c r="A853" s="17" t="s">
        <v>678</v>
      </c>
      <c r="B853" s="17" t="s">
        <v>668</v>
      </c>
      <c r="C853" s="17">
        <v>23696682</v>
      </c>
      <c r="D853" s="17" t="s">
        <v>51</v>
      </c>
      <c r="E853" s="25" t="s">
        <v>1277</v>
      </c>
      <c r="F853" s="18"/>
      <c r="G853" s="17" t="str">
        <f>IF(ISBLANK(F853),"", PRODUCT(C853,F853))</f>
        <v/>
      </c>
    </row>
    <row r="854" spans="1:8" x14ac:dyDescent="0.3">
      <c r="A854" s="17" t="s">
        <v>679</v>
      </c>
      <c r="B854" s="17" t="s">
        <v>270</v>
      </c>
      <c r="C854" s="17"/>
      <c r="D854" s="17"/>
      <c r="E854" s="17"/>
      <c r="F854" s="17"/>
      <c r="G854" s="17"/>
      <c r="H854" s="19"/>
    </row>
    <row r="855" spans="1:8" x14ac:dyDescent="0.3">
      <c r="A855" s="17" t="s">
        <v>680</v>
      </c>
      <c r="B855" s="17" t="s">
        <v>389</v>
      </c>
      <c r="C855" s="17"/>
      <c r="D855" s="17"/>
      <c r="E855" s="17"/>
      <c r="F855" s="17"/>
      <c r="G855" s="17"/>
      <c r="H855" s="19"/>
    </row>
    <row r="856" spans="1:8" x14ac:dyDescent="0.3">
      <c r="A856" s="17" t="s">
        <v>681</v>
      </c>
      <c r="B856" s="17" t="s">
        <v>38</v>
      </c>
      <c r="C856" s="17"/>
      <c r="D856" s="17"/>
      <c r="E856" s="17"/>
      <c r="F856" s="17"/>
      <c r="G856" s="17"/>
      <c r="H856" s="19"/>
    </row>
    <row r="857" spans="1:8" x14ac:dyDescent="0.3">
      <c r="A857" s="17" t="s">
        <v>682</v>
      </c>
      <c r="B857" s="17" t="s">
        <v>58</v>
      </c>
      <c r="C857" s="17"/>
      <c r="D857" s="17"/>
      <c r="E857" s="17"/>
      <c r="F857" s="17"/>
      <c r="G857" s="17"/>
      <c r="H857" s="19"/>
    </row>
    <row r="858" spans="1:8" x14ac:dyDescent="0.3">
      <c r="F858" s="16" t="s">
        <v>41</v>
      </c>
      <c r="G858" s="16" t="str">
        <f>IF((COUNT(C853:C857)&lt;&gt;COUNT(G853:G857)),"", ROUND(SUM(G853:G857),2))</f>
        <v/>
      </c>
      <c r="H858" s="14" t="str">
        <f>IF((COUNT(C853:C857)&lt;&gt;COUNT(G853:G857)),"Neužpildytos visų objektų kainos", "")</f>
        <v>Neužpildytos visų objektų kainos</v>
      </c>
    </row>
    <row r="859" spans="1:8" x14ac:dyDescent="0.3">
      <c r="D859" s="16" t="s">
        <v>42</v>
      </c>
      <c r="E859" s="19"/>
      <c r="F859" s="16" t="s">
        <v>43</v>
      </c>
      <c r="G859" s="16" t="str">
        <f>IF(OR(G858="",E859=""),"", ROUND(PRODUCT(E859,G858)/100,2))</f>
        <v/>
      </c>
      <c r="H859" s="14" t="str">
        <f>IF(E859="", "Nurodykite taikomą PVM dydį", "")</f>
        <v>Nurodykite taikomą PVM dydį</v>
      </c>
    </row>
    <row r="860" spans="1:8" x14ac:dyDescent="0.3">
      <c r="F860" s="16" t="s">
        <v>44</v>
      </c>
      <c r="G860" s="16">
        <f>IF(ISBLANK(G859), "", ROUND(SUM(G858:G859),2))</f>
        <v>0</v>
      </c>
    </row>
    <row r="864" spans="1:8" x14ac:dyDescent="0.3">
      <c r="A864" s="12" t="s">
        <v>683</v>
      </c>
      <c r="B864" s="12" t="s">
        <v>684</v>
      </c>
    </row>
    <row r="866" spans="1:8" x14ac:dyDescent="0.3">
      <c r="A866" s="12" t="s">
        <v>21</v>
      </c>
    </row>
    <row r="867" spans="1:8" ht="28.8" x14ac:dyDescent="0.3">
      <c r="A867" s="16" t="s">
        <v>22</v>
      </c>
      <c r="B867" s="16" t="s">
        <v>23</v>
      </c>
      <c r="C867" s="16" t="s">
        <v>24</v>
      </c>
      <c r="D867" s="16" t="s">
        <v>25</v>
      </c>
      <c r="E867" s="28" t="s">
        <v>1309</v>
      </c>
      <c r="F867" s="28" t="s">
        <v>1308</v>
      </c>
      <c r="G867" s="16" t="s">
        <v>26</v>
      </c>
    </row>
    <row r="868" spans="1:8" x14ac:dyDescent="0.3">
      <c r="A868" s="16" t="s">
        <v>685</v>
      </c>
      <c r="B868" s="16" t="s">
        <v>686</v>
      </c>
      <c r="C868" s="17"/>
      <c r="D868" s="17"/>
      <c r="E868" s="17"/>
      <c r="F868" s="17"/>
      <c r="G868" s="17"/>
    </row>
    <row r="869" spans="1:8" x14ac:dyDescent="0.3">
      <c r="A869" s="17" t="s">
        <v>687</v>
      </c>
      <c r="B869" s="17" t="s">
        <v>688</v>
      </c>
      <c r="C869" s="17">
        <v>531</v>
      </c>
      <c r="D869" s="17" t="s">
        <v>31</v>
      </c>
      <c r="E869" s="17" t="s">
        <v>689</v>
      </c>
      <c r="F869" s="18"/>
      <c r="G869" s="17" t="str">
        <f>IF(ISBLANK(F869),"", PRODUCT(C869,F869))</f>
        <v/>
      </c>
    </row>
    <row r="870" spans="1:8" x14ac:dyDescent="0.3">
      <c r="A870" s="17" t="s">
        <v>690</v>
      </c>
      <c r="B870" s="17" t="s">
        <v>691</v>
      </c>
      <c r="C870" s="17"/>
      <c r="D870" s="17"/>
      <c r="E870" s="17"/>
      <c r="F870" s="17"/>
      <c r="G870" s="17"/>
      <c r="H870" s="19"/>
    </row>
    <row r="871" spans="1:8" x14ac:dyDescent="0.3">
      <c r="A871" s="17" t="s">
        <v>692</v>
      </c>
      <c r="B871" s="17" t="s">
        <v>84</v>
      </c>
      <c r="C871" s="17"/>
      <c r="D871" s="17"/>
      <c r="E871" s="17"/>
      <c r="F871" s="17"/>
      <c r="G871" s="17"/>
      <c r="H871" s="19"/>
    </row>
    <row r="872" spans="1:8" x14ac:dyDescent="0.3">
      <c r="A872" s="17" t="s">
        <v>693</v>
      </c>
      <c r="B872" s="17" t="s">
        <v>86</v>
      </c>
      <c r="C872" s="17"/>
      <c r="D872" s="17"/>
      <c r="E872" s="17"/>
      <c r="F872" s="17"/>
      <c r="G872" s="17"/>
      <c r="H872" s="19"/>
    </row>
    <row r="873" spans="1:8" x14ac:dyDescent="0.3">
      <c r="A873" s="17" t="s">
        <v>694</v>
      </c>
      <c r="B873" s="17" t="s">
        <v>487</v>
      </c>
      <c r="C873" s="17"/>
      <c r="D873" s="17"/>
      <c r="E873" s="17"/>
      <c r="F873" s="17"/>
      <c r="G873" s="17"/>
      <c r="H873" s="19"/>
    </row>
    <row r="874" spans="1:8" x14ac:dyDescent="0.3">
      <c r="F874" s="16" t="s">
        <v>41</v>
      </c>
      <c r="G874" s="16" t="str">
        <f>IF((COUNT(C869:C873)&lt;&gt;COUNT(G869:G873)),"", ROUND(SUM(G869:G873),2))</f>
        <v/>
      </c>
      <c r="H874" s="14" t="str">
        <f>IF((COUNT(C869:C873)&lt;&gt;COUNT(G869:G873)),"Neužpildytos visų objektų kainos", "")</f>
        <v>Neužpildytos visų objektų kainos</v>
      </c>
    </row>
    <row r="875" spans="1:8" x14ac:dyDescent="0.3">
      <c r="D875" s="16" t="s">
        <v>42</v>
      </c>
      <c r="E875" s="19"/>
      <c r="F875" s="16" t="s">
        <v>43</v>
      </c>
      <c r="G875" s="16" t="str">
        <f>IF(OR(G874="",E875=""),"", ROUND(PRODUCT(E875,G874)/100,2))</f>
        <v/>
      </c>
      <c r="H875" s="14" t="str">
        <f>IF(E875="", "Nurodykite taikomą PVM dydį", "")</f>
        <v>Nurodykite taikomą PVM dydį</v>
      </c>
    </row>
    <row r="876" spans="1:8" x14ac:dyDescent="0.3">
      <c r="F876" s="16" t="s">
        <v>44</v>
      </c>
      <c r="G876" s="16">
        <f>IF(ISBLANK(G875), "", ROUND(SUM(G874:G875),2))</f>
        <v>0</v>
      </c>
    </row>
    <row r="880" spans="1:8" x14ac:dyDescent="0.3">
      <c r="A880" s="12" t="s">
        <v>695</v>
      </c>
      <c r="B880" s="12" t="s">
        <v>696</v>
      </c>
    </row>
    <row r="882" spans="1:8" x14ac:dyDescent="0.3">
      <c r="A882" s="12" t="s">
        <v>21</v>
      </c>
    </row>
    <row r="883" spans="1:8" ht="28.8" x14ac:dyDescent="0.3">
      <c r="A883" s="16" t="s">
        <v>22</v>
      </c>
      <c r="B883" s="16" t="s">
        <v>23</v>
      </c>
      <c r="C883" s="16" t="s">
        <v>24</v>
      </c>
      <c r="D883" s="16" t="s">
        <v>25</v>
      </c>
      <c r="E883" s="28" t="s">
        <v>1309</v>
      </c>
      <c r="F883" s="28" t="s">
        <v>1308</v>
      </c>
      <c r="G883" s="16" t="s">
        <v>26</v>
      </c>
    </row>
    <row r="884" spans="1:8" x14ac:dyDescent="0.3">
      <c r="A884" s="16" t="s">
        <v>697</v>
      </c>
      <c r="B884" s="16" t="s">
        <v>698</v>
      </c>
      <c r="C884" s="17"/>
      <c r="D884" s="17"/>
      <c r="E884" s="17"/>
      <c r="F884" s="17"/>
      <c r="G884" s="17"/>
    </row>
    <row r="885" spans="1:8" x14ac:dyDescent="0.3">
      <c r="A885" s="17" t="s">
        <v>699</v>
      </c>
      <c r="B885" s="17" t="s">
        <v>700</v>
      </c>
      <c r="C885" s="17">
        <v>5362001</v>
      </c>
      <c r="D885" s="17" t="s">
        <v>51</v>
      </c>
      <c r="E885" s="25" t="s">
        <v>1278</v>
      </c>
      <c r="F885" s="18"/>
      <c r="G885" s="17" t="str">
        <f>IF(ISBLANK(F885),"", PRODUCT(C885,F885))</f>
        <v/>
      </c>
    </row>
    <row r="886" spans="1:8" x14ac:dyDescent="0.3">
      <c r="A886" s="17" t="s">
        <v>701</v>
      </c>
      <c r="B886" s="17" t="s">
        <v>702</v>
      </c>
      <c r="C886" s="17"/>
      <c r="D886" s="17"/>
      <c r="E886" s="17"/>
      <c r="F886" s="17"/>
      <c r="G886" s="17"/>
      <c r="H886" s="19"/>
    </row>
    <row r="887" spans="1:8" x14ac:dyDescent="0.3">
      <c r="A887" s="17" t="s">
        <v>703</v>
      </c>
      <c r="B887" s="17" t="s">
        <v>213</v>
      </c>
      <c r="C887" s="17"/>
      <c r="D887" s="17"/>
      <c r="E887" s="17"/>
      <c r="F887" s="17"/>
      <c r="G887" s="17"/>
      <c r="H887" s="19"/>
    </row>
    <row r="888" spans="1:8" x14ac:dyDescent="0.3">
      <c r="A888" s="17" t="s">
        <v>704</v>
      </c>
      <c r="B888" s="17" t="s">
        <v>38</v>
      </c>
      <c r="C888" s="17"/>
      <c r="D888" s="17"/>
      <c r="E888" s="17"/>
      <c r="F888" s="17"/>
      <c r="G888" s="17"/>
      <c r="H888" s="19"/>
    </row>
    <row r="889" spans="1:8" x14ac:dyDescent="0.3">
      <c r="A889" s="17" t="s">
        <v>705</v>
      </c>
      <c r="B889" s="17" t="s">
        <v>58</v>
      </c>
      <c r="C889" s="17"/>
      <c r="D889" s="17"/>
      <c r="E889" s="17"/>
      <c r="F889" s="17"/>
      <c r="G889" s="17"/>
      <c r="H889" s="19"/>
    </row>
    <row r="890" spans="1:8" x14ac:dyDescent="0.3">
      <c r="F890" s="16" t="s">
        <v>41</v>
      </c>
      <c r="G890" s="16" t="str">
        <f>IF((COUNT(C885:C889)&lt;&gt;COUNT(G885:G889)),"", ROUND(SUM(G885:G889),2))</f>
        <v/>
      </c>
      <c r="H890" s="14" t="str">
        <f>IF((COUNT(C885:C889)&lt;&gt;COUNT(G885:G889)),"Neužpildytos visų objektų kainos", "")</f>
        <v>Neužpildytos visų objektų kainos</v>
      </c>
    </row>
    <row r="891" spans="1:8" x14ac:dyDescent="0.3">
      <c r="D891" s="16" t="s">
        <v>42</v>
      </c>
      <c r="E891" s="19"/>
      <c r="F891" s="16" t="s">
        <v>43</v>
      </c>
      <c r="G891" s="16" t="str">
        <f>IF(OR(G890="",E891=""),"", ROUND(PRODUCT(E891,G890)/100,2))</f>
        <v/>
      </c>
      <c r="H891" s="14" t="str">
        <f>IF(E891="", "Nurodykite taikomą PVM dydį", "")</f>
        <v>Nurodykite taikomą PVM dydį</v>
      </c>
    </row>
    <row r="892" spans="1:8" x14ac:dyDescent="0.3">
      <c r="F892" s="16" t="s">
        <v>44</v>
      </c>
      <c r="G892" s="16">
        <f>IF(ISBLANK(G891), "", ROUND(SUM(G890:G891),2))</f>
        <v>0</v>
      </c>
    </row>
    <row r="896" spans="1:8" x14ac:dyDescent="0.3">
      <c r="A896" s="12" t="s">
        <v>706</v>
      </c>
      <c r="B896" s="12" t="s">
        <v>707</v>
      </c>
    </row>
    <row r="898" spans="1:8" x14ac:dyDescent="0.3">
      <c r="A898" s="12" t="s">
        <v>21</v>
      </c>
    </row>
    <row r="899" spans="1:8" ht="28.8" x14ac:dyDescent="0.3">
      <c r="A899" s="16" t="s">
        <v>22</v>
      </c>
      <c r="B899" s="16" t="s">
        <v>23</v>
      </c>
      <c r="C899" s="16" t="s">
        <v>24</v>
      </c>
      <c r="D899" s="16" t="s">
        <v>25</v>
      </c>
      <c r="E899" s="28" t="s">
        <v>1309</v>
      </c>
      <c r="F899" s="28" t="s">
        <v>1308</v>
      </c>
      <c r="G899" s="16" t="s">
        <v>26</v>
      </c>
    </row>
    <row r="900" spans="1:8" x14ac:dyDescent="0.3">
      <c r="A900" s="16" t="s">
        <v>708</v>
      </c>
      <c r="B900" s="16" t="s">
        <v>709</v>
      </c>
      <c r="C900" s="17"/>
      <c r="D900" s="17"/>
      <c r="E900" s="17"/>
      <c r="F900" s="17"/>
      <c r="G900" s="17"/>
    </row>
    <row r="901" spans="1:8" x14ac:dyDescent="0.3">
      <c r="A901" s="17" t="s">
        <v>710</v>
      </c>
      <c r="B901" s="17" t="s">
        <v>711</v>
      </c>
      <c r="C901" s="17">
        <v>419500</v>
      </c>
      <c r="D901" s="17" t="s">
        <v>31</v>
      </c>
      <c r="E901" s="17" t="s">
        <v>712</v>
      </c>
      <c r="F901" s="18"/>
      <c r="G901" s="17" t="str">
        <f>IF(ISBLANK(F901),"", PRODUCT(C901,F901))</f>
        <v/>
      </c>
    </row>
    <row r="902" spans="1:8" x14ac:dyDescent="0.3">
      <c r="A902" s="17" t="s">
        <v>713</v>
      </c>
      <c r="B902" s="17" t="s">
        <v>270</v>
      </c>
      <c r="C902" s="17"/>
      <c r="D902" s="17"/>
      <c r="E902" s="17"/>
      <c r="F902" s="17"/>
      <c r="G902" s="17"/>
      <c r="H902" s="19"/>
    </row>
    <row r="903" spans="1:8" x14ac:dyDescent="0.3">
      <c r="A903" s="17" t="s">
        <v>714</v>
      </c>
      <c r="B903" s="17" t="s">
        <v>201</v>
      </c>
      <c r="C903" s="17"/>
      <c r="D903" s="17"/>
      <c r="E903" s="17"/>
      <c r="F903" s="17"/>
      <c r="G903" s="17"/>
      <c r="H903" s="19"/>
    </row>
    <row r="904" spans="1:8" x14ac:dyDescent="0.3">
      <c r="A904" s="17" t="s">
        <v>715</v>
      </c>
      <c r="B904" s="17" t="s">
        <v>86</v>
      </c>
      <c r="C904" s="17"/>
      <c r="D904" s="17"/>
      <c r="E904" s="17"/>
      <c r="F904" s="17"/>
      <c r="G904" s="17"/>
      <c r="H904" s="19"/>
    </row>
    <row r="905" spans="1:8" x14ac:dyDescent="0.3">
      <c r="A905" s="17" t="s">
        <v>716</v>
      </c>
      <c r="B905" s="17" t="s">
        <v>717</v>
      </c>
      <c r="C905" s="17"/>
      <c r="D905" s="17"/>
      <c r="E905" s="17"/>
      <c r="F905" s="17"/>
      <c r="G905" s="17"/>
      <c r="H905" s="19"/>
    </row>
    <row r="906" spans="1:8" x14ac:dyDescent="0.3">
      <c r="F906" s="16" t="s">
        <v>41</v>
      </c>
      <c r="G906" s="16" t="str">
        <f>IF((COUNT(C901:C905)&lt;&gt;COUNT(G901:G905)),"", ROUND(SUM(G901:G905),2))</f>
        <v/>
      </c>
      <c r="H906" s="14" t="str">
        <f>IF((COUNT(C901:C905)&lt;&gt;COUNT(G901:G905)),"Neužpildytos visų objektų kainos", "")</f>
        <v>Neužpildytos visų objektų kainos</v>
      </c>
    </row>
    <row r="907" spans="1:8" x14ac:dyDescent="0.3">
      <c r="D907" s="16" t="s">
        <v>42</v>
      </c>
      <c r="E907" s="19"/>
      <c r="F907" s="16" t="s">
        <v>43</v>
      </c>
      <c r="G907" s="16" t="str">
        <f>IF(OR(G906="",E907=""),"", ROUND(PRODUCT(E907,G906)/100,2))</f>
        <v/>
      </c>
      <c r="H907" s="14" t="str">
        <f>IF(E907="", "Nurodykite taikomą PVM dydį", "")</f>
        <v>Nurodykite taikomą PVM dydį</v>
      </c>
    </row>
    <row r="908" spans="1:8" x14ac:dyDescent="0.3">
      <c r="F908" s="16" t="s">
        <v>44</v>
      </c>
      <c r="G908" s="16">
        <f>IF(ISBLANK(G907), "", ROUND(SUM(G906:G907),2))</f>
        <v>0</v>
      </c>
    </row>
    <row r="912" spans="1:8" x14ac:dyDescent="0.3">
      <c r="A912" s="12" t="s">
        <v>718</v>
      </c>
      <c r="B912" s="12" t="s">
        <v>719</v>
      </c>
    </row>
    <row r="914" spans="1:8" x14ac:dyDescent="0.3">
      <c r="A914" s="12" t="s">
        <v>21</v>
      </c>
    </row>
    <row r="915" spans="1:8" ht="28.8" x14ac:dyDescent="0.3">
      <c r="A915" s="16" t="s">
        <v>22</v>
      </c>
      <c r="B915" s="16" t="s">
        <v>23</v>
      </c>
      <c r="C915" s="16" t="s">
        <v>24</v>
      </c>
      <c r="D915" s="16" t="s">
        <v>25</v>
      </c>
      <c r="E915" s="28" t="s">
        <v>1309</v>
      </c>
      <c r="F915" s="28" t="s">
        <v>1308</v>
      </c>
      <c r="G915" s="16" t="s">
        <v>26</v>
      </c>
    </row>
    <row r="916" spans="1:8" x14ac:dyDescent="0.3">
      <c r="A916" s="16" t="s">
        <v>720</v>
      </c>
      <c r="B916" s="16" t="s">
        <v>721</v>
      </c>
      <c r="C916" s="17"/>
      <c r="D916" s="17"/>
      <c r="E916" s="17"/>
      <c r="F916" s="17"/>
      <c r="G916" s="17"/>
    </row>
    <row r="917" spans="1:8" x14ac:dyDescent="0.3">
      <c r="A917" s="17" t="s">
        <v>722</v>
      </c>
      <c r="B917" s="17" t="s">
        <v>723</v>
      </c>
      <c r="C917" s="17">
        <v>3271379</v>
      </c>
      <c r="D917" s="17" t="s">
        <v>65</v>
      </c>
      <c r="E917" s="25" t="s">
        <v>1279</v>
      </c>
      <c r="F917" s="18"/>
      <c r="G917" s="17" t="str">
        <f>IF(ISBLANK(F917),"", PRODUCT(C917,F917))</f>
        <v/>
      </c>
    </row>
    <row r="918" spans="1:8" x14ac:dyDescent="0.3">
      <c r="A918" s="17" t="s">
        <v>724</v>
      </c>
      <c r="B918" s="17" t="s">
        <v>725</v>
      </c>
      <c r="C918" s="17"/>
      <c r="D918" s="17"/>
      <c r="E918" s="17"/>
      <c r="F918" s="17"/>
      <c r="G918" s="17"/>
      <c r="H918" s="19"/>
    </row>
    <row r="919" spans="1:8" x14ac:dyDescent="0.3">
      <c r="A919" s="17" t="s">
        <v>726</v>
      </c>
      <c r="B919" s="17" t="s">
        <v>595</v>
      </c>
      <c r="C919" s="17"/>
      <c r="D919" s="17"/>
      <c r="E919" s="17"/>
      <c r="F919" s="17"/>
      <c r="G919" s="17"/>
      <c r="H919" s="19"/>
    </row>
    <row r="920" spans="1:8" x14ac:dyDescent="0.3">
      <c r="A920" s="17" t="s">
        <v>727</v>
      </c>
      <c r="B920" s="17" t="s">
        <v>71</v>
      </c>
      <c r="C920" s="17"/>
      <c r="D920" s="17"/>
      <c r="E920" s="17"/>
      <c r="F920" s="17"/>
      <c r="G920" s="17"/>
      <c r="H920" s="19"/>
    </row>
    <row r="921" spans="1:8" x14ac:dyDescent="0.3">
      <c r="A921" s="17" t="s">
        <v>728</v>
      </c>
      <c r="B921" s="17" t="s">
        <v>538</v>
      </c>
      <c r="C921" s="17"/>
      <c r="D921" s="17"/>
      <c r="E921" s="17"/>
      <c r="F921" s="17"/>
      <c r="G921" s="17"/>
      <c r="H921" s="19"/>
    </row>
    <row r="922" spans="1:8" x14ac:dyDescent="0.3">
      <c r="F922" s="16" t="s">
        <v>41</v>
      </c>
      <c r="G922" s="16" t="str">
        <f>IF((COUNT(C917:C921)&lt;&gt;COUNT(G917:G921)),"", ROUND(SUM(G917:G921),2))</f>
        <v/>
      </c>
      <c r="H922" s="14" t="str">
        <f>IF((COUNT(C917:C921)&lt;&gt;COUNT(G917:G921)),"Neužpildytos visų objektų kainos", "")</f>
        <v>Neužpildytos visų objektų kainos</v>
      </c>
    </row>
    <row r="923" spans="1:8" x14ac:dyDescent="0.3">
      <c r="D923" s="16" t="s">
        <v>42</v>
      </c>
      <c r="E923" s="19"/>
      <c r="F923" s="16" t="s">
        <v>43</v>
      </c>
      <c r="G923" s="16" t="str">
        <f>IF(OR(G922="",E923=""),"", ROUND(PRODUCT(E923,G922)/100,2))</f>
        <v/>
      </c>
      <c r="H923" s="14" t="str">
        <f>IF(E923="", "Nurodykite taikomą PVM dydį", "")</f>
        <v>Nurodykite taikomą PVM dydį</v>
      </c>
    </row>
    <row r="924" spans="1:8" x14ac:dyDescent="0.3">
      <c r="F924" s="16" t="s">
        <v>44</v>
      </c>
      <c r="G924" s="16">
        <f>IF(ISBLANK(G923), "", ROUND(SUM(G922:G923),2))</f>
        <v>0</v>
      </c>
    </row>
    <row r="928" spans="1:8" x14ac:dyDescent="0.3">
      <c r="A928" s="12" t="s">
        <v>729</v>
      </c>
      <c r="B928" s="12" t="s">
        <v>730</v>
      </c>
    </row>
    <row r="930" spans="1:8" x14ac:dyDescent="0.3">
      <c r="A930" s="12" t="s">
        <v>21</v>
      </c>
    </row>
    <row r="931" spans="1:8" ht="28.8" x14ac:dyDescent="0.3">
      <c r="A931" s="16" t="s">
        <v>22</v>
      </c>
      <c r="B931" s="16" t="s">
        <v>23</v>
      </c>
      <c r="C931" s="16" t="s">
        <v>24</v>
      </c>
      <c r="D931" s="16" t="s">
        <v>25</v>
      </c>
      <c r="E931" s="28" t="s">
        <v>1309</v>
      </c>
      <c r="F931" s="28" t="s">
        <v>1308</v>
      </c>
      <c r="G931" s="16" t="s">
        <v>26</v>
      </c>
    </row>
    <row r="932" spans="1:8" x14ac:dyDescent="0.3">
      <c r="A932" s="16" t="s">
        <v>731</v>
      </c>
      <c r="B932" s="16" t="s">
        <v>732</v>
      </c>
      <c r="C932" s="17"/>
      <c r="D932" s="17"/>
      <c r="E932" s="17"/>
      <c r="F932" s="17"/>
      <c r="G932" s="17"/>
    </row>
    <row r="933" spans="1:8" x14ac:dyDescent="0.3">
      <c r="A933" s="17" t="s">
        <v>733</v>
      </c>
      <c r="B933" s="17" t="s">
        <v>723</v>
      </c>
      <c r="C933" s="17">
        <v>2080483</v>
      </c>
      <c r="D933" s="17" t="s">
        <v>65</v>
      </c>
      <c r="E933" s="17" t="s">
        <v>734</v>
      </c>
      <c r="F933" s="18"/>
      <c r="G933" s="17" t="str">
        <f>IF(ISBLANK(F933),"", PRODUCT(C933,F933))</f>
        <v/>
      </c>
    </row>
    <row r="934" spans="1:8" x14ac:dyDescent="0.3">
      <c r="A934" s="17" t="s">
        <v>735</v>
      </c>
      <c r="B934" s="17" t="s">
        <v>725</v>
      </c>
      <c r="C934" s="17"/>
      <c r="D934" s="17"/>
      <c r="E934" s="17"/>
      <c r="F934" s="17"/>
      <c r="G934" s="17"/>
      <c r="H934" s="19"/>
    </row>
    <row r="935" spans="1:8" x14ac:dyDescent="0.3">
      <c r="A935" s="17" t="s">
        <v>736</v>
      </c>
      <c r="B935" s="17" t="s">
        <v>595</v>
      </c>
      <c r="C935" s="17"/>
      <c r="D935" s="17"/>
      <c r="E935" s="17"/>
      <c r="F935" s="17"/>
      <c r="G935" s="17"/>
      <c r="H935" s="19"/>
    </row>
    <row r="936" spans="1:8" x14ac:dyDescent="0.3">
      <c r="A936" s="17" t="s">
        <v>737</v>
      </c>
      <c r="B936" s="17" t="s">
        <v>71</v>
      </c>
      <c r="C936" s="17"/>
      <c r="D936" s="17"/>
      <c r="E936" s="17"/>
      <c r="F936" s="17"/>
      <c r="G936" s="17"/>
      <c r="H936" s="19"/>
    </row>
    <row r="937" spans="1:8" x14ac:dyDescent="0.3">
      <c r="A937" s="17" t="s">
        <v>738</v>
      </c>
      <c r="B937" s="17" t="s">
        <v>739</v>
      </c>
      <c r="C937" s="17"/>
      <c r="D937" s="17"/>
      <c r="E937" s="17"/>
      <c r="F937" s="17"/>
      <c r="G937" s="17"/>
      <c r="H937" s="19"/>
    </row>
    <row r="938" spans="1:8" x14ac:dyDescent="0.3">
      <c r="F938" s="16" t="s">
        <v>41</v>
      </c>
      <c r="G938" s="16" t="str">
        <f>IF((COUNT(C933:C937)&lt;&gt;COUNT(G933:G937)),"", ROUND(SUM(G933:G937),2))</f>
        <v/>
      </c>
      <c r="H938" s="14" t="str">
        <f>IF((COUNT(C933:C937)&lt;&gt;COUNT(G933:G937)),"Neužpildytos visų objektų kainos", "")</f>
        <v>Neužpildytos visų objektų kainos</v>
      </c>
    </row>
    <row r="939" spans="1:8" x14ac:dyDescent="0.3">
      <c r="D939" s="16" t="s">
        <v>42</v>
      </c>
      <c r="E939" s="19"/>
      <c r="F939" s="16" t="s">
        <v>43</v>
      </c>
      <c r="G939" s="16" t="str">
        <f>IF(OR(G938="",E939=""),"", ROUND(PRODUCT(E939,G938)/100,2))</f>
        <v/>
      </c>
      <c r="H939" s="14" t="str">
        <f>IF(E939="", "Nurodykite taikomą PVM dydį", "")</f>
        <v>Nurodykite taikomą PVM dydį</v>
      </c>
    </row>
    <row r="940" spans="1:8" x14ac:dyDescent="0.3">
      <c r="F940" s="16" t="s">
        <v>44</v>
      </c>
      <c r="G940" s="16">
        <f>IF(ISBLANK(G939), "", ROUND(SUM(G938:G939),2))</f>
        <v>0</v>
      </c>
    </row>
    <row r="944" spans="1:8" x14ac:dyDescent="0.3">
      <c r="A944" s="12" t="s">
        <v>740</v>
      </c>
      <c r="B944" s="12" t="s">
        <v>741</v>
      </c>
    </row>
    <row r="946" spans="1:8" x14ac:dyDescent="0.3">
      <c r="A946" s="12" t="s">
        <v>21</v>
      </c>
    </row>
    <row r="947" spans="1:8" ht="28.8" x14ac:dyDescent="0.3">
      <c r="A947" s="16" t="s">
        <v>22</v>
      </c>
      <c r="B947" s="16" t="s">
        <v>23</v>
      </c>
      <c r="C947" s="16" t="s">
        <v>24</v>
      </c>
      <c r="D947" s="16" t="s">
        <v>25</v>
      </c>
      <c r="E947" s="28" t="s">
        <v>1309</v>
      </c>
      <c r="F947" s="28" t="s">
        <v>1308</v>
      </c>
      <c r="G947" s="16" t="s">
        <v>26</v>
      </c>
    </row>
    <row r="948" spans="1:8" x14ac:dyDescent="0.3">
      <c r="A948" s="16" t="s">
        <v>742</v>
      </c>
      <c r="B948" s="16" t="s">
        <v>743</v>
      </c>
      <c r="C948" s="17"/>
      <c r="D948" s="17"/>
      <c r="E948" s="17"/>
      <c r="F948" s="17"/>
      <c r="G948" s="17"/>
    </row>
    <row r="949" spans="1:8" x14ac:dyDescent="0.3">
      <c r="A949" s="17" t="s">
        <v>744</v>
      </c>
      <c r="B949" s="17" t="s">
        <v>745</v>
      </c>
      <c r="C949" s="17">
        <v>140433</v>
      </c>
      <c r="D949" s="17" t="s">
        <v>746</v>
      </c>
      <c r="E949" s="17" t="s">
        <v>747</v>
      </c>
      <c r="F949" s="18"/>
      <c r="G949" s="17" t="str">
        <f>IF(ISBLANK(F949),"", PRODUCT(C949,F949))</f>
        <v/>
      </c>
    </row>
    <row r="950" spans="1:8" x14ac:dyDescent="0.3">
      <c r="A950" s="17" t="s">
        <v>748</v>
      </c>
      <c r="B950" s="17" t="s">
        <v>749</v>
      </c>
      <c r="C950" s="17"/>
      <c r="D950" s="17"/>
      <c r="E950" s="17"/>
      <c r="F950" s="17"/>
      <c r="G950" s="17"/>
      <c r="H950" s="19"/>
    </row>
    <row r="951" spans="1:8" x14ac:dyDescent="0.3">
      <c r="A951" s="17" t="s">
        <v>750</v>
      </c>
      <c r="B951" s="17" t="s">
        <v>751</v>
      </c>
      <c r="C951" s="17"/>
      <c r="D951" s="17"/>
      <c r="E951" s="17"/>
      <c r="F951" s="17"/>
      <c r="G951" s="17"/>
      <c r="H951" s="19"/>
    </row>
    <row r="952" spans="1:8" x14ac:dyDescent="0.3">
      <c r="A952" s="17" t="s">
        <v>752</v>
      </c>
      <c r="B952" s="17" t="s">
        <v>86</v>
      </c>
      <c r="C952" s="17"/>
      <c r="D952" s="17"/>
      <c r="E952" s="17"/>
      <c r="F952" s="17"/>
      <c r="G952" s="17"/>
      <c r="H952" s="19"/>
    </row>
    <row r="953" spans="1:8" x14ac:dyDescent="0.3">
      <c r="A953" s="17" t="s">
        <v>753</v>
      </c>
      <c r="B953" s="17" t="s">
        <v>754</v>
      </c>
      <c r="C953" s="17"/>
      <c r="D953" s="17"/>
      <c r="E953" s="17"/>
      <c r="F953" s="17"/>
      <c r="G953" s="17"/>
      <c r="H953" s="19"/>
    </row>
    <row r="954" spans="1:8" x14ac:dyDescent="0.3">
      <c r="F954" s="16" t="s">
        <v>41</v>
      </c>
      <c r="G954" s="16" t="str">
        <f>IF((COUNT(C949:C953)&lt;&gt;COUNT(G949:G953)),"", ROUND(SUM(G949:G953),2))</f>
        <v/>
      </c>
      <c r="H954" s="14" t="str">
        <f>IF((COUNT(C949:C953)&lt;&gt;COUNT(G949:G953)),"Neužpildytos visų objektų kainos", "")</f>
        <v>Neužpildytos visų objektų kainos</v>
      </c>
    </row>
    <row r="955" spans="1:8" x14ac:dyDescent="0.3">
      <c r="D955" s="16" t="s">
        <v>42</v>
      </c>
      <c r="E955" s="19"/>
      <c r="F955" s="16" t="s">
        <v>43</v>
      </c>
      <c r="G955" s="16" t="str">
        <f>IF(OR(G954="",E955=""),"", ROUND(PRODUCT(E955,G954)/100,2))</f>
        <v/>
      </c>
      <c r="H955" s="14" t="str">
        <f>IF(E955="", "Nurodykite taikomą PVM dydį", "")</f>
        <v>Nurodykite taikomą PVM dydį</v>
      </c>
    </row>
    <row r="956" spans="1:8" x14ac:dyDescent="0.3">
      <c r="F956" s="16" t="s">
        <v>44</v>
      </c>
      <c r="G956" s="16">
        <f>IF(ISBLANK(G955), "", ROUND(SUM(G954:G955),2))</f>
        <v>0</v>
      </c>
    </row>
    <row r="960" spans="1:8" x14ac:dyDescent="0.3">
      <c r="A960" s="12" t="s">
        <v>755</v>
      </c>
      <c r="B960" s="12" t="s">
        <v>756</v>
      </c>
    </row>
    <row r="962" spans="1:8" x14ac:dyDescent="0.3">
      <c r="A962" s="12" t="s">
        <v>21</v>
      </c>
    </row>
    <row r="963" spans="1:8" ht="28.8" x14ac:dyDescent="0.3">
      <c r="A963" s="16" t="s">
        <v>22</v>
      </c>
      <c r="B963" s="16" t="s">
        <v>23</v>
      </c>
      <c r="C963" s="16" t="s">
        <v>24</v>
      </c>
      <c r="D963" s="16" t="s">
        <v>25</v>
      </c>
      <c r="E963" s="28" t="s">
        <v>1309</v>
      </c>
      <c r="F963" s="28" t="s">
        <v>1308</v>
      </c>
      <c r="G963" s="16" t="s">
        <v>26</v>
      </c>
    </row>
    <row r="964" spans="1:8" x14ac:dyDescent="0.3">
      <c r="A964" s="16" t="s">
        <v>757</v>
      </c>
      <c r="B964" s="16" t="s">
        <v>758</v>
      </c>
      <c r="C964" s="17"/>
      <c r="D964" s="17"/>
      <c r="E964" s="17"/>
      <c r="F964" s="17"/>
      <c r="G964" s="17"/>
    </row>
    <row r="965" spans="1:8" x14ac:dyDescent="0.3">
      <c r="A965" s="17" t="s">
        <v>759</v>
      </c>
      <c r="B965" s="17" t="s">
        <v>760</v>
      </c>
      <c r="C965" s="17">
        <v>3648846</v>
      </c>
      <c r="D965" s="17" t="s">
        <v>65</v>
      </c>
      <c r="E965" s="25" t="s">
        <v>1280</v>
      </c>
      <c r="F965" s="18"/>
      <c r="G965" s="17" t="str">
        <f>IF(ISBLANK(F965),"", PRODUCT(C965,F965))</f>
        <v/>
      </c>
    </row>
    <row r="966" spans="1:8" x14ac:dyDescent="0.3">
      <c r="A966" s="17" t="s">
        <v>761</v>
      </c>
      <c r="B966" s="17" t="s">
        <v>457</v>
      </c>
      <c r="C966" s="17"/>
      <c r="D966" s="17"/>
      <c r="E966" s="17"/>
      <c r="F966" s="17"/>
      <c r="G966" s="17"/>
      <c r="H966" s="19"/>
    </row>
    <row r="967" spans="1:8" x14ac:dyDescent="0.3">
      <c r="A967" s="17" t="s">
        <v>762</v>
      </c>
      <c r="B967" s="17" t="s">
        <v>69</v>
      </c>
      <c r="C967" s="17"/>
      <c r="D967" s="17"/>
      <c r="E967" s="17"/>
      <c r="F967" s="17"/>
      <c r="G967" s="17"/>
      <c r="H967" s="19"/>
    </row>
    <row r="968" spans="1:8" x14ac:dyDescent="0.3">
      <c r="A968" s="17" t="s">
        <v>763</v>
      </c>
      <c r="B968" s="17" t="s">
        <v>71</v>
      </c>
      <c r="C968" s="17"/>
      <c r="D968" s="17"/>
      <c r="E968" s="17"/>
      <c r="F968" s="17"/>
      <c r="G968" s="17"/>
      <c r="H968" s="19"/>
    </row>
    <row r="969" spans="1:8" x14ac:dyDescent="0.3">
      <c r="A969" s="17" t="s">
        <v>764</v>
      </c>
      <c r="B969" s="17" t="s">
        <v>538</v>
      </c>
      <c r="C969" s="17"/>
      <c r="D969" s="17"/>
      <c r="E969" s="17"/>
      <c r="F969" s="17"/>
      <c r="G969" s="17"/>
      <c r="H969" s="19"/>
    </row>
    <row r="970" spans="1:8" x14ac:dyDescent="0.3">
      <c r="F970" s="16" t="s">
        <v>41</v>
      </c>
      <c r="G970" s="16" t="str">
        <f>IF((COUNT(C965:C969)&lt;&gt;COUNT(G965:G969)),"", ROUND(SUM(G965:G969),2))</f>
        <v/>
      </c>
      <c r="H970" s="14" t="str">
        <f>IF((COUNT(C965:C969)&lt;&gt;COUNT(G965:G969)),"Neužpildytos visų objektų kainos", "")</f>
        <v>Neužpildytos visų objektų kainos</v>
      </c>
    </row>
    <row r="971" spans="1:8" x14ac:dyDescent="0.3">
      <c r="D971" s="16" t="s">
        <v>42</v>
      </c>
      <c r="E971" s="19"/>
      <c r="F971" s="16" t="s">
        <v>43</v>
      </c>
      <c r="G971" s="16" t="str">
        <f>IF(OR(G970="",E971=""),"", ROUND(PRODUCT(E971,G970)/100,2))</f>
        <v/>
      </c>
      <c r="H971" s="14" t="str">
        <f>IF(E971="", "Nurodykite taikomą PVM dydį", "")</f>
        <v>Nurodykite taikomą PVM dydį</v>
      </c>
    </row>
    <row r="972" spans="1:8" x14ac:dyDescent="0.3">
      <c r="F972" s="16" t="s">
        <v>44</v>
      </c>
      <c r="G972" s="16">
        <f>IF(ISBLANK(G971), "", ROUND(SUM(G970:G971),2))</f>
        <v>0</v>
      </c>
    </row>
    <row r="976" spans="1:8" x14ac:dyDescent="0.3">
      <c r="A976" s="12" t="s">
        <v>765</v>
      </c>
      <c r="B976" s="12" t="s">
        <v>766</v>
      </c>
    </row>
    <row r="978" spans="1:8" x14ac:dyDescent="0.3">
      <c r="A978" s="12" t="s">
        <v>21</v>
      </c>
    </row>
    <row r="979" spans="1:8" ht="28.8" x14ac:dyDescent="0.3">
      <c r="A979" s="16" t="s">
        <v>22</v>
      </c>
      <c r="B979" s="16" t="s">
        <v>23</v>
      </c>
      <c r="C979" s="16" t="s">
        <v>24</v>
      </c>
      <c r="D979" s="16" t="s">
        <v>25</v>
      </c>
      <c r="E979" s="28" t="s">
        <v>1309</v>
      </c>
      <c r="F979" s="28" t="s">
        <v>1308</v>
      </c>
      <c r="G979" s="16" t="s">
        <v>26</v>
      </c>
    </row>
    <row r="980" spans="1:8" x14ac:dyDescent="0.3">
      <c r="A980" s="16" t="s">
        <v>767</v>
      </c>
      <c r="B980" s="16" t="s">
        <v>768</v>
      </c>
      <c r="C980" s="17"/>
      <c r="D980" s="17"/>
      <c r="E980" s="17"/>
      <c r="F980" s="17"/>
      <c r="G980" s="17"/>
    </row>
    <row r="981" spans="1:8" x14ac:dyDescent="0.3">
      <c r="A981" s="17" t="s">
        <v>769</v>
      </c>
      <c r="B981" s="17" t="s">
        <v>770</v>
      </c>
      <c r="C981" s="17">
        <v>7905833</v>
      </c>
      <c r="D981" s="17" t="s">
        <v>771</v>
      </c>
      <c r="E981" s="25" t="s">
        <v>1281</v>
      </c>
      <c r="F981" s="18"/>
      <c r="G981" s="17" t="str">
        <f>IF(ISBLANK(F981),"", PRODUCT(C981,F981))</f>
        <v/>
      </c>
    </row>
    <row r="982" spans="1:8" x14ac:dyDescent="0.3">
      <c r="A982" s="17" t="s">
        <v>772</v>
      </c>
      <c r="B982" s="17" t="s">
        <v>691</v>
      </c>
      <c r="C982" s="17"/>
      <c r="D982" s="17"/>
      <c r="E982" s="17"/>
      <c r="F982" s="17"/>
      <c r="G982" s="17"/>
      <c r="H982" s="19"/>
    </row>
    <row r="983" spans="1:8" x14ac:dyDescent="0.3">
      <c r="A983" s="17" t="s">
        <v>773</v>
      </c>
      <c r="B983" s="17" t="s">
        <v>774</v>
      </c>
      <c r="C983" s="17"/>
      <c r="D983" s="17"/>
      <c r="E983" s="17"/>
      <c r="F983" s="17"/>
      <c r="G983" s="17"/>
      <c r="H983" s="19"/>
    </row>
    <row r="984" spans="1:8" x14ac:dyDescent="0.3">
      <c r="A984" s="17" t="s">
        <v>775</v>
      </c>
      <c r="B984" s="17" t="s">
        <v>38</v>
      </c>
      <c r="C984" s="17"/>
      <c r="D984" s="17"/>
      <c r="E984" s="17"/>
      <c r="F984" s="17"/>
      <c r="G984" s="17"/>
      <c r="H984" s="19"/>
    </row>
    <row r="985" spans="1:8" x14ac:dyDescent="0.3">
      <c r="A985" s="17" t="s">
        <v>776</v>
      </c>
      <c r="B985" s="17" t="s">
        <v>777</v>
      </c>
      <c r="C985" s="17"/>
      <c r="D985" s="17"/>
      <c r="E985" s="17"/>
      <c r="F985" s="17"/>
      <c r="G985" s="17"/>
      <c r="H985" s="19"/>
    </row>
    <row r="986" spans="1:8" x14ac:dyDescent="0.3">
      <c r="F986" s="16" t="s">
        <v>41</v>
      </c>
      <c r="G986" s="16" t="str">
        <f>IF((COUNT(C981:C985)&lt;&gt;COUNT(G981:G985)),"", ROUND(SUM(G981:G985),2))</f>
        <v/>
      </c>
      <c r="H986" s="14" t="str">
        <f>IF((COUNT(C981:C985)&lt;&gt;COUNT(G981:G985)),"Neužpildytos visų objektų kainos", "")</f>
        <v>Neužpildytos visų objektų kainos</v>
      </c>
    </row>
    <row r="987" spans="1:8" x14ac:dyDescent="0.3">
      <c r="D987" s="16" t="s">
        <v>42</v>
      </c>
      <c r="E987" s="19"/>
      <c r="F987" s="16" t="s">
        <v>43</v>
      </c>
      <c r="G987" s="16" t="str">
        <f>IF(OR(G986="",E987=""),"", ROUND(PRODUCT(E987,G986)/100,2))</f>
        <v/>
      </c>
      <c r="H987" s="14" t="str">
        <f>IF(E987="", "Nurodykite taikomą PVM dydį", "")</f>
        <v>Nurodykite taikomą PVM dydį</v>
      </c>
    </row>
    <row r="988" spans="1:8" x14ac:dyDescent="0.3">
      <c r="F988" s="16" t="s">
        <v>44</v>
      </c>
      <c r="G988" s="16">
        <f>IF(ISBLANK(G987), "", ROUND(SUM(G986:G987),2))</f>
        <v>0</v>
      </c>
    </row>
    <row r="992" spans="1:8" x14ac:dyDescent="0.3">
      <c r="A992" s="12" t="s">
        <v>778</v>
      </c>
      <c r="B992" s="12" t="s">
        <v>779</v>
      </c>
    </row>
    <row r="994" spans="1:8" x14ac:dyDescent="0.3">
      <c r="A994" s="12" t="s">
        <v>21</v>
      </c>
    </row>
    <row r="995" spans="1:8" ht="28.8" x14ac:dyDescent="0.3">
      <c r="A995" s="16" t="s">
        <v>22</v>
      </c>
      <c r="B995" s="16" t="s">
        <v>23</v>
      </c>
      <c r="C995" s="16" t="s">
        <v>24</v>
      </c>
      <c r="D995" s="16" t="s">
        <v>25</v>
      </c>
      <c r="E995" s="28" t="s">
        <v>1309</v>
      </c>
      <c r="F995" s="28" t="s">
        <v>1308</v>
      </c>
      <c r="G995" s="16" t="s">
        <v>26</v>
      </c>
    </row>
    <row r="996" spans="1:8" x14ac:dyDescent="0.3">
      <c r="A996" s="16" t="s">
        <v>780</v>
      </c>
      <c r="B996" s="16" t="s">
        <v>781</v>
      </c>
      <c r="C996" s="17"/>
      <c r="D996" s="17"/>
      <c r="E996" s="17"/>
      <c r="F996" s="17"/>
      <c r="G996" s="17"/>
    </row>
    <row r="997" spans="1:8" x14ac:dyDescent="0.3">
      <c r="A997" s="17" t="s">
        <v>782</v>
      </c>
      <c r="B997" s="17" t="s">
        <v>783</v>
      </c>
      <c r="C997" s="17">
        <v>16643836</v>
      </c>
      <c r="D997" s="17" t="s">
        <v>51</v>
      </c>
      <c r="E997" s="25" t="s">
        <v>1282</v>
      </c>
      <c r="F997" s="18"/>
      <c r="G997" s="17" t="str">
        <f>IF(ISBLANK(F997),"", PRODUCT(C997,F997))</f>
        <v/>
      </c>
    </row>
    <row r="998" spans="1:8" x14ac:dyDescent="0.3">
      <c r="A998" s="17" t="s">
        <v>784</v>
      </c>
      <c r="B998" s="17" t="s">
        <v>785</v>
      </c>
      <c r="C998" s="17"/>
      <c r="D998" s="17"/>
      <c r="E998" s="17"/>
      <c r="F998" s="17"/>
      <c r="G998" s="17"/>
      <c r="H998" s="19"/>
    </row>
    <row r="999" spans="1:8" x14ac:dyDescent="0.3">
      <c r="A999" s="17" t="s">
        <v>786</v>
      </c>
      <c r="B999" s="17" t="s">
        <v>787</v>
      </c>
      <c r="C999" s="17"/>
      <c r="D999" s="17"/>
      <c r="E999" s="17"/>
      <c r="F999" s="17"/>
      <c r="G999" s="17"/>
      <c r="H999" s="19"/>
    </row>
    <row r="1000" spans="1:8" x14ac:dyDescent="0.3">
      <c r="A1000" s="17" t="s">
        <v>788</v>
      </c>
      <c r="B1000" s="17" t="s">
        <v>38</v>
      </c>
      <c r="C1000" s="17"/>
      <c r="D1000" s="17"/>
      <c r="E1000" s="17"/>
      <c r="F1000" s="17"/>
      <c r="G1000" s="17"/>
      <c r="H1000" s="19"/>
    </row>
    <row r="1001" spans="1:8" x14ac:dyDescent="0.3">
      <c r="A1001" s="17" t="s">
        <v>789</v>
      </c>
      <c r="B1001" s="17" t="s">
        <v>58</v>
      </c>
      <c r="C1001" s="17"/>
      <c r="D1001" s="17"/>
      <c r="E1001" s="17"/>
      <c r="F1001" s="17"/>
      <c r="G1001" s="17"/>
      <c r="H1001" s="19"/>
    </row>
    <row r="1002" spans="1:8" x14ac:dyDescent="0.3">
      <c r="F1002" s="16" t="s">
        <v>41</v>
      </c>
      <c r="G1002" s="16" t="str">
        <f>IF((COUNT(C997:C1001)&lt;&gt;COUNT(G997:G1001)),"", ROUND(SUM(G997:G1001),2))</f>
        <v/>
      </c>
      <c r="H1002" s="14" t="str">
        <f>IF((COUNT(C997:C1001)&lt;&gt;COUNT(G997:G1001)),"Neužpildytos visų objektų kainos", "")</f>
        <v>Neužpildytos visų objektų kainos</v>
      </c>
    </row>
    <row r="1003" spans="1:8" x14ac:dyDescent="0.3">
      <c r="D1003" s="16" t="s">
        <v>42</v>
      </c>
      <c r="E1003" s="19"/>
      <c r="F1003" s="16" t="s">
        <v>43</v>
      </c>
      <c r="G1003" s="16" t="str">
        <f>IF(OR(G1002="",E1003=""),"", ROUND(PRODUCT(E1003,G1002)/100,2))</f>
        <v/>
      </c>
      <c r="H1003" s="14" t="str">
        <f>IF(E1003="", "Nurodykite taikomą PVM dydį", "")</f>
        <v>Nurodykite taikomą PVM dydį</v>
      </c>
    </row>
    <row r="1004" spans="1:8" x14ac:dyDescent="0.3">
      <c r="F1004" s="16" t="s">
        <v>44</v>
      </c>
      <c r="G1004" s="16">
        <f>IF(ISBLANK(G1003), "", ROUND(SUM(G1002:G1003),2))</f>
        <v>0</v>
      </c>
    </row>
    <row r="1008" spans="1:8" x14ac:dyDescent="0.3">
      <c r="A1008" s="12" t="s">
        <v>790</v>
      </c>
      <c r="B1008" s="12" t="s">
        <v>791</v>
      </c>
    </row>
    <row r="1010" spans="1:8" x14ac:dyDescent="0.3">
      <c r="A1010" s="12" t="s">
        <v>21</v>
      </c>
    </row>
    <row r="1011" spans="1:8" ht="28.8" x14ac:dyDescent="0.3">
      <c r="A1011" s="16" t="s">
        <v>22</v>
      </c>
      <c r="B1011" s="16" t="s">
        <v>23</v>
      </c>
      <c r="C1011" s="16" t="s">
        <v>24</v>
      </c>
      <c r="D1011" s="16" t="s">
        <v>25</v>
      </c>
      <c r="E1011" s="28" t="s">
        <v>1309</v>
      </c>
      <c r="F1011" s="28" t="s">
        <v>1308</v>
      </c>
      <c r="G1011" s="16" t="s">
        <v>26</v>
      </c>
    </row>
    <row r="1012" spans="1:8" x14ac:dyDescent="0.3">
      <c r="A1012" s="16" t="s">
        <v>792</v>
      </c>
      <c r="B1012" s="16" t="s">
        <v>793</v>
      </c>
      <c r="C1012" s="17"/>
      <c r="D1012" s="17"/>
      <c r="E1012" s="17"/>
      <c r="F1012" s="17"/>
      <c r="G1012" s="17"/>
    </row>
    <row r="1013" spans="1:8" x14ac:dyDescent="0.3">
      <c r="A1013" s="17" t="s">
        <v>794</v>
      </c>
      <c r="B1013" s="17" t="s">
        <v>795</v>
      </c>
      <c r="C1013" s="17">
        <v>256</v>
      </c>
      <c r="D1013" s="17" t="s">
        <v>31</v>
      </c>
      <c r="E1013" s="17" t="s">
        <v>796</v>
      </c>
      <c r="F1013" s="18"/>
      <c r="G1013" s="17" t="str">
        <f>IF(ISBLANK(F1013),"", PRODUCT(C1013,F1013))</f>
        <v/>
      </c>
    </row>
    <row r="1014" spans="1:8" x14ac:dyDescent="0.3">
      <c r="A1014" s="17" t="s">
        <v>797</v>
      </c>
      <c r="B1014" s="17" t="s">
        <v>238</v>
      </c>
      <c r="C1014" s="17"/>
      <c r="D1014" s="17"/>
      <c r="E1014" s="17"/>
      <c r="F1014" s="17"/>
      <c r="G1014" s="17"/>
      <c r="H1014" s="19"/>
    </row>
    <row r="1015" spans="1:8" x14ac:dyDescent="0.3">
      <c r="A1015" s="17" t="s">
        <v>798</v>
      </c>
      <c r="B1015" s="17" t="s">
        <v>99</v>
      </c>
      <c r="C1015" s="17"/>
      <c r="D1015" s="17"/>
      <c r="E1015" s="17"/>
      <c r="F1015" s="17"/>
      <c r="G1015" s="17"/>
      <c r="H1015" s="19"/>
    </row>
    <row r="1016" spans="1:8" x14ac:dyDescent="0.3">
      <c r="A1016" s="17" t="s">
        <v>799</v>
      </c>
      <c r="B1016" s="17" t="s">
        <v>86</v>
      </c>
      <c r="C1016" s="17"/>
      <c r="D1016" s="17"/>
      <c r="E1016" s="17"/>
      <c r="F1016" s="17"/>
      <c r="G1016" s="17"/>
      <c r="H1016" s="19"/>
    </row>
    <row r="1017" spans="1:8" x14ac:dyDescent="0.3">
      <c r="A1017" s="17" t="s">
        <v>800</v>
      </c>
      <c r="B1017" s="17" t="s">
        <v>487</v>
      </c>
      <c r="C1017" s="17"/>
      <c r="D1017" s="17"/>
      <c r="E1017" s="17"/>
      <c r="F1017" s="17"/>
      <c r="G1017" s="17"/>
      <c r="H1017" s="19"/>
    </row>
    <row r="1018" spans="1:8" x14ac:dyDescent="0.3">
      <c r="F1018" s="16" t="s">
        <v>41</v>
      </c>
      <c r="G1018" s="16" t="str">
        <f>IF((COUNT(C1013:C1017)&lt;&gt;COUNT(G1013:G1017)),"", ROUND(SUM(G1013:G1017),2))</f>
        <v/>
      </c>
      <c r="H1018" s="14" t="str">
        <f>IF((COUNT(C1013:C1017)&lt;&gt;COUNT(G1013:G1017)),"Neužpildytos visų objektų kainos", "")</f>
        <v>Neužpildytos visų objektų kainos</v>
      </c>
    </row>
    <row r="1019" spans="1:8" x14ac:dyDescent="0.3">
      <c r="D1019" s="16" t="s">
        <v>42</v>
      </c>
      <c r="E1019" s="19"/>
      <c r="F1019" s="16" t="s">
        <v>43</v>
      </c>
      <c r="G1019" s="16" t="str">
        <f>IF(OR(G1018="",E1019=""),"", ROUND(PRODUCT(E1019,G1018)/100,2))</f>
        <v/>
      </c>
      <c r="H1019" s="14" t="str">
        <f>IF(E1019="", "Nurodykite taikomą PVM dydį", "")</f>
        <v>Nurodykite taikomą PVM dydį</v>
      </c>
    </row>
    <row r="1020" spans="1:8" x14ac:dyDescent="0.3">
      <c r="F1020" s="16" t="s">
        <v>44</v>
      </c>
      <c r="G1020" s="16">
        <f>IF(ISBLANK(G1019), "", ROUND(SUM(G1018:G1019),2))</f>
        <v>0</v>
      </c>
    </row>
    <row r="1024" spans="1:8" x14ac:dyDescent="0.3">
      <c r="A1024" s="12" t="s">
        <v>801</v>
      </c>
      <c r="B1024" s="12" t="s">
        <v>802</v>
      </c>
    </row>
    <row r="1026" spans="1:8" x14ac:dyDescent="0.3">
      <c r="A1026" s="12" t="s">
        <v>21</v>
      </c>
    </row>
    <row r="1027" spans="1:8" ht="28.8" x14ac:dyDescent="0.3">
      <c r="A1027" s="16" t="s">
        <v>22</v>
      </c>
      <c r="B1027" s="16" t="s">
        <v>23</v>
      </c>
      <c r="C1027" s="16" t="s">
        <v>24</v>
      </c>
      <c r="D1027" s="16" t="s">
        <v>25</v>
      </c>
      <c r="E1027" s="28" t="s">
        <v>1309</v>
      </c>
      <c r="F1027" s="28" t="s">
        <v>1308</v>
      </c>
      <c r="G1027" s="16" t="s">
        <v>26</v>
      </c>
    </row>
    <row r="1028" spans="1:8" x14ac:dyDescent="0.3">
      <c r="A1028" s="16" t="s">
        <v>803</v>
      </c>
      <c r="B1028" s="16" t="s">
        <v>804</v>
      </c>
      <c r="C1028" s="17"/>
      <c r="D1028" s="17"/>
      <c r="E1028" s="17"/>
      <c r="F1028" s="17"/>
      <c r="G1028" s="17"/>
    </row>
    <row r="1029" spans="1:8" x14ac:dyDescent="0.3">
      <c r="A1029" s="17" t="s">
        <v>805</v>
      </c>
      <c r="B1029" s="17" t="s">
        <v>806</v>
      </c>
      <c r="C1029" s="17">
        <v>3162333</v>
      </c>
      <c r="D1029" s="17" t="s">
        <v>65</v>
      </c>
      <c r="E1029" s="25" t="s">
        <v>1283</v>
      </c>
      <c r="F1029" s="18"/>
      <c r="G1029" s="17" t="str">
        <f>IF(ISBLANK(F1029),"", PRODUCT(C1029,F1029))</f>
        <v/>
      </c>
    </row>
    <row r="1030" spans="1:8" x14ac:dyDescent="0.3">
      <c r="A1030" s="17" t="s">
        <v>807</v>
      </c>
      <c r="B1030" s="17" t="s">
        <v>658</v>
      </c>
      <c r="C1030" s="17"/>
      <c r="D1030" s="17"/>
      <c r="E1030" s="17"/>
      <c r="F1030" s="17"/>
      <c r="G1030" s="17"/>
      <c r="H1030" s="19"/>
    </row>
    <row r="1031" spans="1:8" x14ac:dyDescent="0.3">
      <c r="A1031" s="17" t="s">
        <v>808</v>
      </c>
      <c r="B1031" s="17" t="s">
        <v>69</v>
      </c>
      <c r="C1031" s="17"/>
      <c r="D1031" s="17"/>
      <c r="E1031" s="17"/>
      <c r="F1031" s="17"/>
      <c r="G1031" s="17"/>
      <c r="H1031" s="19"/>
    </row>
    <row r="1032" spans="1:8" x14ac:dyDescent="0.3">
      <c r="A1032" s="17" t="s">
        <v>809</v>
      </c>
      <c r="B1032" s="17" t="s">
        <v>71</v>
      </c>
      <c r="C1032" s="17"/>
      <c r="D1032" s="17"/>
      <c r="E1032" s="17"/>
      <c r="F1032" s="17"/>
      <c r="G1032" s="17"/>
      <c r="H1032" s="19"/>
    </row>
    <row r="1033" spans="1:8" x14ac:dyDescent="0.3">
      <c r="A1033" s="17" t="s">
        <v>810</v>
      </c>
      <c r="B1033" s="17" t="s">
        <v>73</v>
      </c>
      <c r="C1033" s="17"/>
      <c r="D1033" s="17"/>
      <c r="E1033" s="17"/>
      <c r="F1033" s="17"/>
      <c r="G1033" s="17"/>
      <c r="H1033" s="19"/>
    </row>
    <row r="1034" spans="1:8" x14ac:dyDescent="0.3">
      <c r="F1034" s="16" t="s">
        <v>41</v>
      </c>
      <c r="G1034" s="16" t="str">
        <f>IF((COUNT(C1029:C1033)&lt;&gt;COUNT(G1029:G1033)),"", ROUND(SUM(G1029:G1033),2))</f>
        <v/>
      </c>
      <c r="H1034" s="14" t="str">
        <f>IF((COUNT(C1029:C1033)&lt;&gt;COUNT(G1029:G1033)),"Neužpildytos visų objektų kainos", "")</f>
        <v>Neužpildytos visų objektų kainos</v>
      </c>
    </row>
    <row r="1035" spans="1:8" x14ac:dyDescent="0.3">
      <c r="D1035" s="16" t="s">
        <v>42</v>
      </c>
      <c r="E1035" s="19"/>
      <c r="F1035" s="16" t="s">
        <v>43</v>
      </c>
      <c r="G1035" s="16" t="str">
        <f>IF(OR(G1034="",E1035=""),"", ROUND(PRODUCT(E1035,G1034)/100,2))</f>
        <v/>
      </c>
      <c r="H1035" s="14" t="str">
        <f>IF(E1035="", "Nurodykite taikomą PVM dydį", "")</f>
        <v>Nurodykite taikomą PVM dydį</v>
      </c>
    </row>
    <row r="1036" spans="1:8" x14ac:dyDescent="0.3">
      <c r="F1036" s="16" t="s">
        <v>44</v>
      </c>
      <c r="G1036" s="16">
        <f>IF(ISBLANK(G1035), "", ROUND(SUM(G1034:G1035),2))</f>
        <v>0</v>
      </c>
    </row>
    <row r="1040" spans="1:8" x14ac:dyDescent="0.3">
      <c r="A1040" s="12" t="s">
        <v>811</v>
      </c>
      <c r="B1040" s="12" t="s">
        <v>812</v>
      </c>
    </row>
    <row r="1042" spans="1:8" x14ac:dyDescent="0.3">
      <c r="A1042" s="12" t="s">
        <v>21</v>
      </c>
    </row>
    <row r="1043" spans="1:8" ht="28.8" x14ac:dyDescent="0.3">
      <c r="A1043" s="16" t="s">
        <v>22</v>
      </c>
      <c r="B1043" s="16" t="s">
        <v>23</v>
      </c>
      <c r="C1043" s="16" t="s">
        <v>24</v>
      </c>
      <c r="D1043" s="16" t="s">
        <v>25</v>
      </c>
      <c r="E1043" s="28" t="s">
        <v>1309</v>
      </c>
      <c r="F1043" s="28" t="s">
        <v>1308</v>
      </c>
      <c r="G1043" s="16" t="s">
        <v>26</v>
      </c>
    </row>
    <row r="1044" spans="1:8" x14ac:dyDescent="0.3">
      <c r="A1044" s="16" t="s">
        <v>813</v>
      </c>
      <c r="B1044" s="16" t="s">
        <v>814</v>
      </c>
      <c r="C1044" s="17"/>
      <c r="D1044" s="17"/>
      <c r="E1044" s="17"/>
      <c r="F1044" s="17"/>
      <c r="G1044" s="17"/>
    </row>
    <row r="1045" spans="1:8" x14ac:dyDescent="0.3">
      <c r="A1045" s="17" t="s">
        <v>815</v>
      </c>
      <c r="B1045" s="17" t="s">
        <v>816</v>
      </c>
      <c r="C1045" s="17">
        <v>886718</v>
      </c>
      <c r="D1045" s="17" t="s">
        <v>590</v>
      </c>
      <c r="E1045" s="17" t="s">
        <v>817</v>
      </c>
      <c r="F1045" s="18"/>
      <c r="G1045" s="17" t="str">
        <f>IF(ISBLANK(F1045),"", PRODUCT(C1045,F1045))</f>
        <v/>
      </c>
    </row>
    <row r="1046" spans="1:8" x14ac:dyDescent="0.3">
      <c r="A1046" s="17" t="s">
        <v>818</v>
      </c>
      <c r="B1046" s="17" t="s">
        <v>67</v>
      </c>
      <c r="C1046" s="17"/>
      <c r="D1046" s="17"/>
      <c r="E1046" s="17"/>
      <c r="F1046" s="17"/>
      <c r="G1046" s="17"/>
      <c r="H1046" s="19"/>
    </row>
    <row r="1047" spans="1:8" x14ac:dyDescent="0.3">
      <c r="A1047" s="17" t="s">
        <v>819</v>
      </c>
      <c r="B1047" s="17" t="s">
        <v>751</v>
      </c>
      <c r="C1047" s="17"/>
      <c r="D1047" s="17"/>
      <c r="E1047" s="17"/>
      <c r="F1047" s="17"/>
      <c r="G1047" s="17"/>
      <c r="H1047" s="19"/>
    </row>
    <row r="1048" spans="1:8" x14ac:dyDescent="0.3">
      <c r="A1048" s="17" t="s">
        <v>820</v>
      </c>
      <c r="B1048" s="17" t="s">
        <v>86</v>
      </c>
      <c r="C1048" s="17"/>
      <c r="D1048" s="17"/>
      <c r="E1048" s="17"/>
      <c r="F1048" s="17"/>
      <c r="G1048" s="17"/>
      <c r="H1048" s="19"/>
    </row>
    <row r="1049" spans="1:8" x14ac:dyDescent="0.3">
      <c r="A1049" s="17" t="s">
        <v>821</v>
      </c>
      <c r="B1049" s="17" t="s">
        <v>822</v>
      </c>
      <c r="C1049" s="17"/>
      <c r="D1049" s="17"/>
      <c r="E1049" s="17"/>
      <c r="F1049" s="17"/>
      <c r="G1049" s="17"/>
      <c r="H1049" s="19"/>
    </row>
    <row r="1050" spans="1:8" x14ac:dyDescent="0.3">
      <c r="F1050" s="16" t="s">
        <v>41</v>
      </c>
      <c r="G1050" s="16" t="str">
        <f>IF((COUNT(C1045:C1049)&lt;&gt;COUNT(G1045:G1049)),"", ROUND(SUM(G1045:G1049),2))</f>
        <v/>
      </c>
      <c r="H1050" s="14" t="str">
        <f>IF((COUNT(C1045:C1049)&lt;&gt;COUNT(G1045:G1049)),"Neužpildytos visų objektų kainos", "")</f>
        <v>Neužpildytos visų objektų kainos</v>
      </c>
    </row>
    <row r="1051" spans="1:8" x14ac:dyDescent="0.3">
      <c r="D1051" s="16" t="s">
        <v>42</v>
      </c>
      <c r="E1051" s="19"/>
      <c r="F1051" s="16" t="s">
        <v>43</v>
      </c>
      <c r="G1051" s="16" t="str">
        <f>IF(OR(G1050="",E1051=""),"", ROUND(PRODUCT(E1051,G1050)/100,2))</f>
        <v/>
      </c>
      <c r="H1051" s="14" t="str">
        <f>IF(E1051="", "Nurodykite taikomą PVM dydį", "")</f>
        <v>Nurodykite taikomą PVM dydį</v>
      </c>
    </row>
    <row r="1052" spans="1:8" x14ac:dyDescent="0.3">
      <c r="F1052" s="16" t="s">
        <v>44</v>
      </c>
      <c r="G1052" s="16">
        <f>IF(ISBLANK(G1051), "", ROUND(SUM(G1050:G1051),2))</f>
        <v>0</v>
      </c>
    </row>
    <row r="1056" spans="1:8" x14ac:dyDescent="0.3">
      <c r="A1056" s="12" t="s">
        <v>823</v>
      </c>
      <c r="B1056" s="12" t="s">
        <v>824</v>
      </c>
    </row>
    <row r="1058" spans="1:8" x14ac:dyDescent="0.3">
      <c r="A1058" s="12" t="s">
        <v>21</v>
      </c>
    </row>
    <row r="1059" spans="1:8" ht="28.8" x14ac:dyDescent="0.3">
      <c r="A1059" s="16" t="s">
        <v>22</v>
      </c>
      <c r="B1059" s="16" t="s">
        <v>23</v>
      </c>
      <c r="C1059" s="16" t="s">
        <v>24</v>
      </c>
      <c r="D1059" s="16" t="s">
        <v>25</v>
      </c>
      <c r="E1059" s="28" t="s">
        <v>1309</v>
      </c>
      <c r="F1059" s="28" t="s">
        <v>1308</v>
      </c>
      <c r="G1059" s="16" t="s">
        <v>26</v>
      </c>
    </row>
    <row r="1060" spans="1:8" x14ac:dyDescent="0.3">
      <c r="A1060" s="16" t="s">
        <v>825</v>
      </c>
      <c r="B1060" s="16" t="s">
        <v>826</v>
      </c>
      <c r="C1060" s="17"/>
      <c r="D1060" s="17"/>
      <c r="E1060" s="17"/>
      <c r="F1060" s="17"/>
      <c r="G1060" s="17"/>
    </row>
    <row r="1061" spans="1:8" x14ac:dyDescent="0.3">
      <c r="A1061" s="17" t="s">
        <v>827</v>
      </c>
      <c r="B1061" s="17" t="s">
        <v>828</v>
      </c>
      <c r="C1061" s="17">
        <v>1949890</v>
      </c>
      <c r="D1061" s="17" t="s">
        <v>829</v>
      </c>
      <c r="E1061" s="17" t="s">
        <v>830</v>
      </c>
      <c r="F1061" s="18"/>
      <c r="G1061" s="17" t="str">
        <f>IF(ISBLANK(F1061),"", PRODUCT(C1061,F1061))</f>
        <v/>
      </c>
    </row>
    <row r="1062" spans="1:8" x14ac:dyDescent="0.3">
      <c r="A1062" s="17" t="s">
        <v>831</v>
      </c>
      <c r="B1062" s="17" t="s">
        <v>175</v>
      </c>
      <c r="C1062" s="17"/>
      <c r="D1062" s="17"/>
      <c r="E1062" s="17"/>
      <c r="F1062" s="17"/>
      <c r="G1062" s="17"/>
      <c r="H1062" s="19"/>
    </row>
    <row r="1063" spans="1:8" x14ac:dyDescent="0.3">
      <c r="A1063" s="17" t="s">
        <v>832</v>
      </c>
      <c r="B1063" s="17" t="s">
        <v>751</v>
      </c>
      <c r="C1063" s="17"/>
      <c r="D1063" s="17"/>
      <c r="E1063" s="17"/>
      <c r="F1063" s="17"/>
      <c r="G1063" s="17"/>
      <c r="H1063" s="19"/>
    </row>
    <row r="1064" spans="1:8" x14ac:dyDescent="0.3">
      <c r="A1064" s="17" t="s">
        <v>833</v>
      </c>
      <c r="B1064" s="17" t="s">
        <v>86</v>
      </c>
      <c r="C1064" s="17"/>
      <c r="D1064" s="17"/>
      <c r="E1064" s="17"/>
      <c r="F1064" s="17"/>
      <c r="G1064" s="17"/>
      <c r="H1064" s="19"/>
    </row>
    <row r="1065" spans="1:8" x14ac:dyDescent="0.3">
      <c r="A1065" s="17" t="s">
        <v>834</v>
      </c>
      <c r="B1065" s="17" t="s">
        <v>835</v>
      </c>
      <c r="C1065" s="17"/>
      <c r="D1065" s="17"/>
      <c r="E1065" s="17"/>
      <c r="F1065" s="17"/>
      <c r="G1065" s="17"/>
      <c r="H1065" s="19"/>
    </row>
    <row r="1066" spans="1:8" x14ac:dyDescent="0.3">
      <c r="F1066" s="16" t="s">
        <v>41</v>
      </c>
      <c r="G1066" s="16" t="str">
        <f>IF((COUNT(C1061:C1065)&lt;&gt;COUNT(G1061:G1065)),"", ROUND(SUM(G1061:G1065),2))</f>
        <v/>
      </c>
      <c r="H1066" s="14" t="str">
        <f>IF((COUNT(C1061:C1065)&lt;&gt;COUNT(G1061:G1065)),"Neužpildytos visų objektų kainos", "")</f>
        <v>Neužpildytos visų objektų kainos</v>
      </c>
    </row>
    <row r="1067" spans="1:8" x14ac:dyDescent="0.3">
      <c r="D1067" s="16" t="s">
        <v>42</v>
      </c>
      <c r="E1067" s="19"/>
      <c r="F1067" s="16" t="s">
        <v>43</v>
      </c>
      <c r="G1067" s="16" t="str">
        <f>IF(OR(G1066="",E1067=""),"", ROUND(PRODUCT(E1067,G1066)/100,2))</f>
        <v/>
      </c>
      <c r="H1067" s="14" t="str">
        <f>IF(E1067="", "Nurodykite taikomą PVM dydį", "")</f>
        <v>Nurodykite taikomą PVM dydį</v>
      </c>
    </row>
    <row r="1068" spans="1:8" x14ac:dyDescent="0.3">
      <c r="F1068" s="16" t="s">
        <v>44</v>
      </c>
      <c r="G1068" s="16">
        <f>IF(ISBLANK(G1067), "", ROUND(SUM(G1066:G1067),2))</f>
        <v>0</v>
      </c>
    </row>
    <row r="1072" spans="1:8" x14ac:dyDescent="0.3">
      <c r="A1072" s="12" t="s">
        <v>836</v>
      </c>
      <c r="B1072" s="12" t="s">
        <v>837</v>
      </c>
    </row>
    <row r="1074" spans="1:8" x14ac:dyDescent="0.3">
      <c r="A1074" s="12" t="s">
        <v>21</v>
      </c>
    </row>
    <row r="1075" spans="1:8" ht="28.8" x14ac:dyDescent="0.3">
      <c r="A1075" s="16" t="s">
        <v>22</v>
      </c>
      <c r="B1075" s="16" t="s">
        <v>23</v>
      </c>
      <c r="C1075" s="16" t="s">
        <v>24</v>
      </c>
      <c r="D1075" s="16" t="s">
        <v>25</v>
      </c>
      <c r="E1075" s="28" t="s">
        <v>1309</v>
      </c>
      <c r="F1075" s="28" t="s">
        <v>1308</v>
      </c>
      <c r="G1075" s="16" t="s">
        <v>26</v>
      </c>
    </row>
    <row r="1076" spans="1:8" x14ac:dyDescent="0.3">
      <c r="A1076" s="16" t="s">
        <v>838</v>
      </c>
      <c r="B1076" s="16" t="s">
        <v>839</v>
      </c>
      <c r="C1076" s="17"/>
      <c r="D1076" s="17"/>
      <c r="E1076" s="17"/>
      <c r="F1076" s="17"/>
      <c r="G1076" s="17"/>
    </row>
    <row r="1077" spans="1:8" x14ac:dyDescent="0.3">
      <c r="A1077" s="17" t="s">
        <v>840</v>
      </c>
      <c r="B1077" s="17" t="s">
        <v>841</v>
      </c>
      <c r="C1077" s="17">
        <v>943980</v>
      </c>
      <c r="D1077" s="17" t="s">
        <v>829</v>
      </c>
      <c r="E1077" s="17" t="s">
        <v>842</v>
      </c>
      <c r="F1077" s="18"/>
      <c r="G1077" s="17" t="str">
        <f>IF(ISBLANK(F1077),"", PRODUCT(C1077,F1077))</f>
        <v/>
      </c>
    </row>
    <row r="1078" spans="1:8" x14ac:dyDescent="0.3">
      <c r="A1078" s="17" t="s">
        <v>843</v>
      </c>
      <c r="B1078" s="17" t="s">
        <v>844</v>
      </c>
      <c r="C1078" s="17"/>
      <c r="D1078" s="17"/>
      <c r="E1078" s="17"/>
      <c r="F1078" s="17"/>
      <c r="G1078" s="17"/>
      <c r="H1078" s="19"/>
    </row>
    <row r="1079" spans="1:8" x14ac:dyDescent="0.3">
      <c r="A1079" s="17" t="s">
        <v>845</v>
      </c>
      <c r="B1079" s="17" t="s">
        <v>751</v>
      </c>
      <c r="C1079" s="17"/>
      <c r="D1079" s="17"/>
      <c r="E1079" s="17"/>
      <c r="F1079" s="17"/>
      <c r="G1079" s="17"/>
      <c r="H1079" s="19"/>
    </row>
    <row r="1080" spans="1:8" x14ac:dyDescent="0.3">
      <c r="A1080" s="17" t="s">
        <v>846</v>
      </c>
      <c r="B1080" s="17" t="s">
        <v>86</v>
      </c>
      <c r="C1080" s="17"/>
      <c r="D1080" s="17"/>
      <c r="E1080" s="17"/>
      <c r="F1080" s="17"/>
      <c r="G1080" s="17"/>
      <c r="H1080" s="19"/>
    </row>
    <row r="1081" spans="1:8" x14ac:dyDescent="0.3">
      <c r="A1081" s="17" t="s">
        <v>847</v>
      </c>
      <c r="B1081" s="17" t="s">
        <v>835</v>
      </c>
      <c r="C1081" s="17"/>
      <c r="D1081" s="17"/>
      <c r="E1081" s="17"/>
      <c r="F1081" s="17"/>
      <c r="G1081" s="17"/>
      <c r="H1081" s="19"/>
    </row>
    <row r="1082" spans="1:8" x14ac:dyDescent="0.3">
      <c r="F1082" s="16" t="s">
        <v>41</v>
      </c>
      <c r="G1082" s="16" t="str">
        <f>IF((COUNT(C1077:C1081)&lt;&gt;COUNT(G1077:G1081)),"", ROUND(SUM(G1077:G1081),2))</f>
        <v/>
      </c>
      <c r="H1082" s="14" t="str">
        <f>IF((COUNT(C1077:C1081)&lt;&gt;COUNT(G1077:G1081)),"Neužpildytos visų objektų kainos", "")</f>
        <v>Neužpildytos visų objektų kainos</v>
      </c>
    </row>
    <row r="1083" spans="1:8" x14ac:dyDescent="0.3">
      <c r="D1083" s="16" t="s">
        <v>42</v>
      </c>
      <c r="E1083" s="19"/>
      <c r="F1083" s="16" t="s">
        <v>43</v>
      </c>
      <c r="G1083" s="16" t="str">
        <f>IF(OR(G1082="",E1083=""),"", ROUND(PRODUCT(E1083,G1082)/100,2))</f>
        <v/>
      </c>
      <c r="H1083" s="14" t="str">
        <f>IF(E1083="", "Nurodykite taikomą PVM dydį", "")</f>
        <v>Nurodykite taikomą PVM dydį</v>
      </c>
    </row>
    <row r="1084" spans="1:8" x14ac:dyDescent="0.3">
      <c r="F1084" s="16" t="s">
        <v>44</v>
      </c>
      <c r="G1084" s="16">
        <f>IF(ISBLANK(G1083), "", ROUND(SUM(G1082:G1083),2))</f>
        <v>0</v>
      </c>
    </row>
    <row r="1088" spans="1:8" x14ac:dyDescent="0.3">
      <c r="A1088" s="12" t="s">
        <v>848</v>
      </c>
      <c r="B1088" s="12" t="s">
        <v>849</v>
      </c>
    </row>
    <row r="1090" spans="1:8" x14ac:dyDescent="0.3">
      <c r="A1090" s="12" t="s">
        <v>21</v>
      </c>
    </row>
    <row r="1091" spans="1:8" ht="28.8" x14ac:dyDescent="0.3">
      <c r="A1091" s="16" t="s">
        <v>22</v>
      </c>
      <c r="B1091" s="16" t="s">
        <v>23</v>
      </c>
      <c r="C1091" s="16" t="s">
        <v>24</v>
      </c>
      <c r="D1091" s="16" t="s">
        <v>25</v>
      </c>
      <c r="E1091" s="28" t="s">
        <v>1309</v>
      </c>
      <c r="F1091" s="28" t="s">
        <v>1308</v>
      </c>
      <c r="G1091" s="16" t="s">
        <v>26</v>
      </c>
    </row>
    <row r="1092" spans="1:8" x14ac:dyDescent="0.3">
      <c r="A1092" s="16" t="s">
        <v>850</v>
      </c>
      <c r="B1092" s="16" t="s">
        <v>851</v>
      </c>
      <c r="C1092" s="17"/>
      <c r="D1092" s="17"/>
      <c r="E1092" s="17"/>
      <c r="F1092" s="17"/>
      <c r="G1092" s="17"/>
    </row>
    <row r="1093" spans="1:8" x14ac:dyDescent="0.3">
      <c r="A1093" s="17" t="s">
        <v>852</v>
      </c>
      <c r="B1093" s="17" t="s">
        <v>853</v>
      </c>
      <c r="C1093" s="17">
        <v>30280751</v>
      </c>
      <c r="D1093" s="17" t="s">
        <v>51</v>
      </c>
      <c r="E1093" s="25" t="s">
        <v>1284</v>
      </c>
      <c r="F1093" s="18"/>
      <c r="G1093" s="17" t="str">
        <f>IF(ISBLANK(F1093),"", PRODUCT(C1093,F1093))</f>
        <v/>
      </c>
    </row>
    <row r="1094" spans="1:8" x14ac:dyDescent="0.3">
      <c r="A1094" s="17" t="s">
        <v>854</v>
      </c>
      <c r="B1094" s="17" t="s">
        <v>238</v>
      </c>
      <c r="C1094" s="17"/>
      <c r="D1094" s="17"/>
      <c r="E1094" s="17"/>
      <c r="F1094" s="17"/>
      <c r="G1094" s="17"/>
      <c r="H1094" s="19"/>
    </row>
    <row r="1095" spans="1:8" x14ac:dyDescent="0.3">
      <c r="A1095" s="17" t="s">
        <v>855</v>
      </c>
      <c r="B1095" s="17" t="s">
        <v>55</v>
      </c>
      <c r="C1095" s="17"/>
      <c r="D1095" s="17"/>
      <c r="E1095" s="17"/>
      <c r="F1095" s="17"/>
      <c r="G1095" s="17"/>
      <c r="H1095" s="19"/>
    </row>
    <row r="1096" spans="1:8" x14ac:dyDescent="0.3">
      <c r="A1096" s="17" t="s">
        <v>856</v>
      </c>
      <c r="B1096" s="17" t="s">
        <v>38</v>
      </c>
      <c r="C1096" s="17"/>
      <c r="D1096" s="17"/>
      <c r="E1096" s="17"/>
      <c r="F1096" s="17"/>
      <c r="G1096" s="17"/>
      <c r="H1096" s="19"/>
    </row>
    <row r="1097" spans="1:8" x14ac:dyDescent="0.3">
      <c r="A1097" s="17" t="s">
        <v>857</v>
      </c>
      <c r="B1097" s="17" t="s">
        <v>58</v>
      </c>
      <c r="C1097" s="17"/>
      <c r="D1097" s="17"/>
      <c r="E1097" s="17"/>
      <c r="F1097" s="17"/>
      <c r="G1097" s="17"/>
      <c r="H1097" s="19"/>
    </row>
    <row r="1098" spans="1:8" x14ac:dyDescent="0.3">
      <c r="F1098" s="16" t="s">
        <v>41</v>
      </c>
      <c r="G1098" s="16" t="str">
        <f>IF((COUNT(C1093:C1097)&lt;&gt;COUNT(G1093:G1097)),"", ROUND(SUM(G1093:G1097),2))</f>
        <v/>
      </c>
      <c r="H1098" s="14" t="str">
        <f>IF((COUNT(C1093:C1097)&lt;&gt;COUNT(G1093:G1097)),"Neužpildytos visų objektų kainos", "")</f>
        <v>Neužpildytos visų objektų kainos</v>
      </c>
    </row>
    <row r="1099" spans="1:8" x14ac:dyDescent="0.3">
      <c r="D1099" s="16" t="s">
        <v>42</v>
      </c>
      <c r="E1099" s="19"/>
      <c r="F1099" s="16" t="s">
        <v>43</v>
      </c>
      <c r="G1099" s="16" t="str">
        <f>IF(OR(G1098="",E1099=""),"", ROUND(PRODUCT(E1099,G1098)/100,2))</f>
        <v/>
      </c>
      <c r="H1099" s="14" t="str">
        <f>IF(E1099="", "Nurodykite taikomą PVM dydį", "")</f>
        <v>Nurodykite taikomą PVM dydį</v>
      </c>
    </row>
    <row r="1100" spans="1:8" x14ac:dyDescent="0.3">
      <c r="F1100" s="16" t="s">
        <v>44</v>
      </c>
      <c r="G1100" s="16">
        <f>IF(ISBLANK(G1099), "", ROUND(SUM(G1098:G1099),2))</f>
        <v>0</v>
      </c>
    </row>
    <row r="1104" spans="1:8" x14ac:dyDescent="0.3">
      <c r="A1104" s="12" t="s">
        <v>858</v>
      </c>
      <c r="B1104" s="12" t="s">
        <v>859</v>
      </c>
    </row>
    <row r="1106" spans="1:8" x14ac:dyDescent="0.3">
      <c r="A1106" s="12" t="s">
        <v>21</v>
      </c>
    </row>
    <row r="1107" spans="1:8" ht="28.8" x14ac:dyDescent="0.3">
      <c r="A1107" s="16" t="s">
        <v>22</v>
      </c>
      <c r="B1107" s="16" t="s">
        <v>23</v>
      </c>
      <c r="C1107" s="16" t="s">
        <v>24</v>
      </c>
      <c r="D1107" s="16" t="s">
        <v>25</v>
      </c>
      <c r="E1107" s="28" t="s">
        <v>1309</v>
      </c>
      <c r="F1107" s="28" t="s">
        <v>1308</v>
      </c>
      <c r="G1107" s="16" t="s">
        <v>26</v>
      </c>
    </row>
    <row r="1108" spans="1:8" x14ac:dyDescent="0.3">
      <c r="A1108" s="16" t="s">
        <v>860</v>
      </c>
      <c r="B1108" s="16" t="s">
        <v>861</v>
      </c>
      <c r="C1108" s="17"/>
      <c r="D1108" s="17"/>
      <c r="E1108" s="17"/>
      <c r="F1108" s="17"/>
      <c r="G1108" s="17"/>
    </row>
    <row r="1109" spans="1:8" x14ac:dyDescent="0.3">
      <c r="A1109" s="17" t="s">
        <v>862</v>
      </c>
      <c r="B1109" s="17" t="s">
        <v>863</v>
      </c>
      <c r="C1109" s="17">
        <v>422772</v>
      </c>
      <c r="D1109" s="17" t="s">
        <v>31</v>
      </c>
      <c r="E1109" s="17" t="s">
        <v>864</v>
      </c>
      <c r="F1109" s="18"/>
      <c r="G1109" s="17" t="str">
        <f>IF(ISBLANK(F1109),"", PRODUCT(C1109,F1109))</f>
        <v/>
      </c>
    </row>
    <row r="1110" spans="1:8" x14ac:dyDescent="0.3">
      <c r="A1110" s="17" t="s">
        <v>865</v>
      </c>
      <c r="B1110" s="17" t="s">
        <v>866</v>
      </c>
      <c r="C1110" s="17"/>
      <c r="D1110" s="17"/>
      <c r="E1110" s="17"/>
      <c r="F1110" s="17"/>
      <c r="G1110" s="17"/>
      <c r="H1110" s="19"/>
    </row>
    <row r="1111" spans="1:8" x14ac:dyDescent="0.3">
      <c r="A1111" s="17" t="s">
        <v>867</v>
      </c>
      <c r="B1111" s="17" t="s">
        <v>138</v>
      </c>
      <c r="C1111" s="17"/>
      <c r="D1111" s="17"/>
      <c r="E1111" s="17"/>
      <c r="F1111" s="17"/>
      <c r="G1111" s="17"/>
      <c r="H1111" s="19"/>
    </row>
    <row r="1112" spans="1:8" x14ac:dyDescent="0.3">
      <c r="A1112" s="17" t="s">
        <v>868</v>
      </c>
      <c r="B1112" s="17" t="s">
        <v>86</v>
      </c>
      <c r="C1112" s="17"/>
      <c r="D1112" s="17"/>
      <c r="E1112" s="17"/>
      <c r="F1112" s="17"/>
      <c r="G1112" s="17"/>
      <c r="H1112" s="19"/>
    </row>
    <row r="1113" spans="1:8" x14ac:dyDescent="0.3">
      <c r="A1113" s="17" t="s">
        <v>869</v>
      </c>
      <c r="B1113" s="17" t="s">
        <v>870</v>
      </c>
      <c r="C1113" s="17"/>
      <c r="D1113" s="17"/>
      <c r="E1113" s="17"/>
      <c r="F1113" s="17"/>
      <c r="G1113" s="17"/>
      <c r="H1113" s="19"/>
    </row>
    <row r="1114" spans="1:8" x14ac:dyDescent="0.3">
      <c r="F1114" s="16" t="s">
        <v>41</v>
      </c>
      <c r="G1114" s="16" t="str">
        <f>IF((COUNT(C1109:C1113)&lt;&gt;COUNT(G1109:G1113)),"", ROUND(SUM(G1109:G1113),2))</f>
        <v/>
      </c>
      <c r="H1114" s="14" t="str">
        <f>IF((COUNT(C1109:C1113)&lt;&gt;COUNT(G1109:G1113)),"Neužpildytos visų objektų kainos", "")</f>
        <v>Neužpildytos visų objektų kainos</v>
      </c>
    </row>
    <row r="1115" spans="1:8" x14ac:dyDescent="0.3">
      <c r="D1115" s="16" t="s">
        <v>42</v>
      </c>
      <c r="E1115" s="19"/>
      <c r="F1115" s="16" t="s">
        <v>43</v>
      </c>
      <c r="G1115" s="16" t="str">
        <f>IF(OR(G1114="",E1115=""),"", ROUND(PRODUCT(E1115,G1114)/100,2))</f>
        <v/>
      </c>
      <c r="H1115" s="14" t="str">
        <f>IF(E1115="", "Nurodykite taikomą PVM dydį", "")</f>
        <v>Nurodykite taikomą PVM dydį</v>
      </c>
    </row>
    <row r="1116" spans="1:8" x14ac:dyDescent="0.3">
      <c r="F1116" s="16" t="s">
        <v>44</v>
      </c>
      <c r="G1116" s="16">
        <f>IF(ISBLANK(G1115), "", ROUND(SUM(G1114:G1115),2))</f>
        <v>0</v>
      </c>
    </row>
    <row r="1120" spans="1:8" x14ac:dyDescent="0.3">
      <c r="A1120" s="12" t="s">
        <v>871</v>
      </c>
      <c r="B1120" s="12" t="s">
        <v>872</v>
      </c>
    </row>
    <row r="1122" spans="1:8" x14ac:dyDescent="0.3">
      <c r="A1122" s="12" t="s">
        <v>21</v>
      </c>
    </row>
    <row r="1123" spans="1:8" ht="28.8" x14ac:dyDescent="0.3">
      <c r="A1123" s="16" t="s">
        <v>22</v>
      </c>
      <c r="B1123" s="16" t="s">
        <v>23</v>
      </c>
      <c r="C1123" s="16" t="s">
        <v>24</v>
      </c>
      <c r="D1123" s="16" t="s">
        <v>25</v>
      </c>
      <c r="E1123" s="28" t="s">
        <v>1309</v>
      </c>
      <c r="F1123" s="28" t="s">
        <v>1308</v>
      </c>
      <c r="G1123" s="16" t="s">
        <v>26</v>
      </c>
    </row>
    <row r="1124" spans="1:8" x14ac:dyDescent="0.3">
      <c r="A1124" s="16" t="s">
        <v>873</v>
      </c>
      <c r="B1124" s="16" t="s">
        <v>874</v>
      </c>
      <c r="C1124" s="17"/>
      <c r="D1124" s="17"/>
      <c r="E1124" s="17"/>
      <c r="F1124" s="17"/>
      <c r="G1124" s="17"/>
    </row>
    <row r="1125" spans="1:8" x14ac:dyDescent="0.3">
      <c r="A1125" s="17" t="s">
        <v>875</v>
      </c>
      <c r="B1125" s="17" t="s">
        <v>863</v>
      </c>
      <c r="C1125" s="17">
        <v>9839610</v>
      </c>
      <c r="D1125" s="17" t="s">
        <v>605</v>
      </c>
      <c r="E1125" s="25" t="s">
        <v>1285</v>
      </c>
      <c r="F1125" s="18"/>
      <c r="G1125" s="17" t="str">
        <f>IF(ISBLANK(F1125),"", PRODUCT(C1125,F1125))</f>
        <v/>
      </c>
    </row>
    <row r="1126" spans="1:8" x14ac:dyDescent="0.3">
      <c r="A1126" s="17" t="s">
        <v>876</v>
      </c>
      <c r="B1126" s="17" t="s">
        <v>877</v>
      </c>
      <c r="C1126" s="17"/>
      <c r="D1126" s="17"/>
      <c r="E1126" s="17"/>
      <c r="F1126" s="17"/>
      <c r="G1126" s="17"/>
      <c r="H1126" s="19"/>
    </row>
    <row r="1127" spans="1:8" x14ac:dyDescent="0.3">
      <c r="A1127" s="17" t="s">
        <v>878</v>
      </c>
      <c r="B1127" s="17" t="s">
        <v>609</v>
      </c>
      <c r="C1127" s="17"/>
      <c r="D1127" s="17"/>
      <c r="E1127" s="17"/>
      <c r="F1127" s="17"/>
      <c r="G1127" s="17"/>
      <c r="H1127" s="19"/>
    </row>
    <row r="1128" spans="1:8" x14ac:dyDescent="0.3">
      <c r="A1128" s="17" t="s">
        <v>879</v>
      </c>
      <c r="B1128" s="17" t="s">
        <v>611</v>
      </c>
      <c r="C1128" s="17"/>
      <c r="D1128" s="17"/>
      <c r="E1128" s="17"/>
      <c r="F1128" s="17"/>
      <c r="G1128" s="17"/>
      <c r="H1128" s="19"/>
    </row>
    <row r="1129" spans="1:8" x14ac:dyDescent="0.3">
      <c r="A1129" s="17" t="s">
        <v>880</v>
      </c>
      <c r="B1129" s="17" t="s">
        <v>613</v>
      </c>
      <c r="C1129" s="17"/>
      <c r="D1129" s="17"/>
      <c r="E1129" s="17"/>
      <c r="F1129" s="17"/>
      <c r="G1129" s="17"/>
      <c r="H1129" s="19"/>
    </row>
    <row r="1130" spans="1:8" x14ac:dyDescent="0.3">
      <c r="F1130" s="16" t="s">
        <v>41</v>
      </c>
      <c r="G1130" s="16" t="str">
        <f>IF((COUNT(C1125:C1129)&lt;&gt;COUNT(G1125:G1129)),"", ROUND(SUM(G1125:G1129),2))</f>
        <v/>
      </c>
      <c r="H1130" s="14" t="str">
        <f>IF((COUNT(C1125:C1129)&lt;&gt;COUNT(G1125:G1129)),"Neužpildytos visų objektų kainos", "")</f>
        <v>Neužpildytos visų objektų kainos</v>
      </c>
    </row>
    <row r="1131" spans="1:8" x14ac:dyDescent="0.3">
      <c r="D1131" s="16" t="s">
        <v>42</v>
      </c>
      <c r="E1131" s="19"/>
      <c r="F1131" s="16" t="s">
        <v>43</v>
      </c>
      <c r="G1131" s="16" t="str">
        <f>IF(OR(G1130="",E1131=""),"", ROUND(PRODUCT(E1131,G1130)/100,2))</f>
        <v/>
      </c>
      <c r="H1131" s="14" t="str">
        <f>IF(E1131="", "Nurodykite taikomą PVM dydį", "")</f>
        <v>Nurodykite taikomą PVM dydį</v>
      </c>
    </row>
    <row r="1132" spans="1:8" x14ac:dyDescent="0.3">
      <c r="F1132" s="16" t="s">
        <v>44</v>
      </c>
      <c r="G1132" s="16">
        <f>IF(ISBLANK(G1131), "", ROUND(SUM(G1130:G1131),2))</f>
        <v>0</v>
      </c>
    </row>
    <row r="1136" spans="1:8" x14ac:dyDescent="0.3">
      <c r="A1136" s="12" t="s">
        <v>881</v>
      </c>
      <c r="B1136" s="12" t="s">
        <v>882</v>
      </c>
    </row>
    <row r="1138" spans="1:8" x14ac:dyDescent="0.3">
      <c r="A1138" s="12" t="s">
        <v>21</v>
      </c>
    </row>
    <row r="1139" spans="1:8" ht="28.8" x14ac:dyDescent="0.3">
      <c r="A1139" s="16" t="s">
        <v>22</v>
      </c>
      <c r="B1139" s="16" t="s">
        <v>23</v>
      </c>
      <c r="C1139" s="16" t="s">
        <v>24</v>
      </c>
      <c r="D1139" s="16" t="s">
        <v>25</v>
      </c>
      <c r="E1139" s="28" t="s">
        <v>1309</v>
      </c>
      <c r="F1139" s="28" t="s">
        <v>1308</v>
      </c>
      <c r="G1139" s="16" t="s">
        <v>26</v>
      </c>
    </row>
    <row r="1140" spans="1:8" x14ac:dyDescent="0.3">
      <c r="A1140" s="16" t="s">
        <v>883</v>
      </c>
      <c r="B1140" s="16" t="s">
        <v>884</v>
      </c>
      <c r="C1140" s="17"/>
      <c r="D1140" s="17"/>
      <c r="E1140" s="17"/>
      <c r="F1140" s="17"/>
      <c r="G1140" s="17"/>
    </row>
    <row r="1141" spans="1:8" x14ac:dyDescent="0.3">
      <c r="A1141" s="17" t="s">
        <v>885</v>
      </c>
      <c r="B1141" s="17" t="s">
        <v>886</v>
      </c>
      <c r="C1141" s="17">
        <v>11858749</v>
      </c>
      <c r="D1141" s="17" t="s">
        <v>51</v>
      </c>
      <c r="E1141" s="25" t="s">
        <v>1286</v>
      </c>
      <c r="F1141" s="18"/>
      <c r="G1141" s="17" t="str">
        <f>IF(ISBLANK(F1141),"", PRODUCT(C1141,F1141))</f>
        <v/>
      </c>
    </row>
    <row r="1142" spans="1:8" x14ac:dyDescent="0.3">
      <c r="A1142" s="17" t="s">
        <v>887</v>
      </c>
      <c r="B1142" s="17" t="s">
        <v>702</v>
      </c>
      <c r="C1142" s="17"/>
      <c r="D1142" s="17"/>
      <c r="E1142" s="17"/>
      <c r="F1142" s="17"/>
      <c r="G1142" s="17"/>
      <c r="H1142" s="19"/>
    </row>
    <row r="1143" spans="1:8" x14ac:dyDescent="0.3">
      <c r="A1143" s="17" t="s">
        <v>888</v>
      </c>
      <c r="B1143" s="17" t="s">
        <v>889</v>
      </c>
      <c r="C1143" s="17"/>
      <c r="D1143" s="17"/>
      <c r="E1143" s="17"/>
      <c r="F1143" s="17"/>
      <c r="G1143" s="17"/>
      <c r="H1143" s="19"/>
    </row>
    <row r="1144" spans="1:8" x14ac:dyDescent="0.3">
      <c r="A1144" s="17" t="s">
        <v>890</v>
      </c>
      <c r="B1144" s="17" t="s">
        <v>38</v>
      </c>
      <c r="C1144" s="17"/>
      <c r="D1144" s="17"/>
      <c r="E1144" s="17"/>
      <c r="F1144" s="17"/>
      <c r="G1144" s="17"/>
      <c r="H1144" s="19"/>
    </row>
    <row r="1145" spans="1:8" x14ac:dyDescent="0.3">
      <c r="A1145" s="17" t="s">
        <v>891</v>
      </c>
      <c r="B1145" s="17" t="s">
        <v>58</v>
      </c>
      <c r="C1145" s="17"/>
      <c r="D1145" s="17"/>
      <c r="E1145" s="17"/>
      <c r="F1145" s="17"/>
      <c r="G1145" s="17"/>
      <c r="H1145" s="19"/>
    </row>
    <row r="1146" spans="1:8" x14ac:dyDescent="0.3">
      <c r="F1146" s="16" t="s">
        <v>41</v>
      </c>
      <c r="G1146" s="16" t="str">
        <f>IF((COUNT(C1141:C1145)&lt;&gt;COUNT(G1141:G1145)),"", ROUND(SUM(G1141:G1145),2))</f>
        <v/>
      </c>
      <c r="H1146" s="14" t="str">
        <f>IF((COUNT(C1141:C1145)&lt;&gt;COUNT(G1141:G1145)),"Neužpildytos visų objektų kainos", "")</f>
        <v>Neužpildytos visų objektų kainos</v>
      </c>
    </row>
    <row r="1147" spans="1:8" x14ac:dyDescent="0.3">
      <c r="D1147" s="16" t="s">
        <v>42</v>
      </c>
      <c r="E1147" s="19"/>
      <c r="F1147" s="16" t="s">
        <v>43</v>
      </c>
      <c r="G1147" s="16" t="str">
        <f>IF(OR(G1146="",E1147=""),"", ROUND(PRODUCT(E1147,G1146)/100,2))</f>
        <v/>
      </c>
      <c r="H1147" s="14" t="str">
        <f>IF(E1147="", "Nurodykite taikomą PVM dydį", "")</f>
        <v>Nurodykite taikomą PVM dydį</v>
      </c>
    </row>
    <row r="1148" spans="1:8" x14ac:dyDescent="0.3">
      <c r="F1148" s="16" t="s">
        <v>44</v>
      </c>
      <c r="G1148" s="16">
        <f>IF(ISBLANK(G1147), "", ROUND(SUM(G1146:G1147),2))</f>
        <v>0</v>
      </c>
    </row>
    <row r="1152" spans="1:8" x14ac:dyDescent="0.3">
      <c r="A1152" s="12" t="s">
        <v>892</v>
      </c>
      <c r="B1152" s="12" t="s">
        <v>893</v>
      </c>
    </row>
    <row r="1154" spans="1:8" x14ac:dyDescent="0.3">
      <c r="A1154" s="12" t="s">
        <v>21</v>
      </c>
    </row>
    <row r="1155" spans="1:8" ht="28.8" x14ac:dyDescent="0.3">
      <c r="A1155" s="16" t="s">
        <v>22</v>
      </c>
      <c r="B1155" s="16" t="s">
        <v>23</v>
      </c>
      <c r="C1155" s="16" t="s">
        <v>24</v>
      </c>
      <c r="D1155" s="16" t="s">
        <v>25</v>
      </c>
      <c r="E1155" s="28" t="s">
        <v>1309</v>
      </c>
      <c r="F1155" s="28" t="s">
        <v>1308</v>
      </c>
      <c r="G1155" s="16" t="s">
        <v>26</v>
      </c>
    </row>
    <row r="1156" spans="1:8" x14ac:dyDescent="0.3">
      <c r="A1156" s="16" t="s">
        <v>894</v>
      </c>
      <c r="B1156" s="16" t="s">
        <v>895</v>
      </c>
      <c r="C1156" s="17"/>
      <c r="D1156" s="17"/>
      <c r="E1156" s="17"/>
      <c r="F1156" s="17"/>
      <c r="G1156" s="17"/>
    </row>
    <row r="1157" spans="1:8" x14ac:dyDescent="0.3">
      <c r="A1157" s="17" t="s">
        <v>896</v>
      </c>
      <c r="B1157" s="17" t="s">
        <v>886</v>
      </c>
      <c r="C1157" s="17">
        <v>44362495</v>
      </c>
      <c r="D1157" s="17" t="s">
        <v>148</v>
      </c>
      <c r="E1157" s="25" t="s">
        <v>1287</v>
      </c>
      <c r="F1157" s="18"/>
      <c r="G1157" s="17" t="str">
        <f>IF(ISBLANK(F1157),"", PRODUCT(C1157,F1157))</f>
        <v/>
      </c>
    </row>
    <row r="1158" spans="1:8" x14ac:dyDescent="0.3">
      <c r="A1158" s="17" t="s">
        <v>897</v>
      </c>
      <c r="B1158" s="17" t="s">
        <v>898</v>
      </c>
      <c r="C1158" s="17"/>
      <c r="D1158" s="17"/>
      <c r="E1158" s="17"/>
      <c r="F1158" s="17"/>
      <c r="G1158" s="17"/>
      <c r="H1158" s="19"/>
    </row>
    <row r="1159" spans="1:8" x14ac:dyDescent="0.3">
      <c r="A1159" s="17" t="s">
        <v>899</v>
      </c>
      <c r="B1159" s="17" t="s">
        <v>900</v>
      </c>
      <c r="C1159" s="17"/>
      <c r="D1159" s="17"/>
      <c r="E1159" s="17"/>
      <c r="F1159" s="17"/>
      <c r="G1159" s="17"/>
      <c r="H1159" s="19"/>
    </row>
    <row r="1160" spans="1:8" x14ac:dyDescent="0.3">
      <c r="A1160" s="17" t="s">
        <v>901</v>
      </c>
      <c r="B1160" s="17" t="s">
        <v>38</v>
      </c>
      <c r="C1160" s="17"/>
      <c r="D1160" s="17"/>
      <c r="E1160" s="17"/>
      <c r="F1160" s="17"/>
      <c r="G1160" s="17"/>
      <c r="H1160" s="19"/>
    </row>
    <row r="1161" spans="1:8" x14ac:dyDescent="0.3">
      <c r="A1161" s="17" t="s">
        <v>902</v>
      </c>
      <c r="B1161" s="17" t="s">
        <v>154</v>
      </c>
      <c r="C1161" s="17"/>
      <c r="D1161" s="17"/>
      <c r="E1161" s="17"/>
      <c r="F1161" s="17"/>
      <c r="G1161" s="17"/>
      <c r="H1161" s="19"/>
    </row>
    <row r="1162" spans="1:8" x14ac:dyDescent="0.3">
      <c r="F1162" s="16" t="s">
        <v>41</v>
      </c>
      <c r="G1162" s="16" t="str">
        <f>IF((COUNT(C1157:C1161)&lt;&gt;COUNT(G1157:G1161)),"", ROUND(SUM(G1157:G1161),2))</f>
        <v/>
      </c>
      <c r="H1162" s="14" t="str">
        <f>IF((COUNT(C1157:C1161)&lt;&gt;COUNT(G1157:G1161)),"Neužpildytos visų objektų kainos", "")</f>
        <v>Neužpildytos visų objektų kainos</v>
      </c>
    </row>
    <row r="1163" spans="1:8" x14ac:dyDescent="0.3">
      <c r="D1163" s="16" t="s">
        <v>42</v>
      </c>
      <c r="E1163" s="19"/>
      <c r="F1163" s="16" t="s">
        <v>43</v>
      </c>
      <c r="G1163" s="16" t="str">
        <f>IF(OR(G1162="",E1163=""),"", ROUND(PRODUCT(E1163,G1162)/100,2))</f>
        <v/>
      </c>
      <c r="H1163" s="14" t="str">
        <f>IF(E1163="", "Nurodykite taikomą PVM dydį", "")</f>
        <v>Nurodykite taikomą PVM dydį</v>
      </c>
    </row>
    <row r="1164" spans="1:8" x14ac:dyDescent="0.3">
      <c r="F1164" s="16" t="s">
        <v>44</v>
      </c>
      <c r="G1164" s="16">
        <f>IF(ISBLANK(G1163), "", ROUND(SUM(G1162:G1163),2))</f>
        <v>0</v>
      </c>
    </row>
    <row r="1168" spans="1:8" x14ac:dyDescent="0.3">
      <c r="A1168" s="12" t="s">
        <v>903</v>
      </c>
      <c r="B1168" s="12" t="s">
        <v>904</v>
      </c>
    </row>
    <row r="1170" spans="1:8" x14ac:dyDescent="0.3">
      <c r="A1170" s="12" t="s">
        <v>21</v>
      </c>
    </row>
    <row r="1171" spans="1:8" ht="28.8" x14ac:dyDescent="0.3">
      <c r="A1171" s="16" t="s">
        <v>22</v>
      </c>
      <c r="B1171" s="16" t="s">
        <v>23</v>
      </c>
      <c r="C1171" s="16" t="s">
        <v>24</v>
      </c>
      <c r="D1171" s="16" t="s">
        <v>25</v>
      </c>
      <c r="E1171" s="28" t="s">
        <v>1309</v>
      </c>
      <c r="F1171" s="28" t="s">
        <v>1308</v>
      </c>
      <c r="G1171" s="16" t="s">
        <v>26</v>
      </c>
    </row>
    <row r="1172" spans="1:8" x14ac:dyDescent="0.3">
      <c r="A1172" s="16" t="s">
        <v>905</v>
      </c>
      <c r="B1172" s="16" t="s">
        <v>906</v>
      </c>
      <c r="C1172" s="17"/>
      <c r="D1172" s="17"/>
      <c r="E1172" s="17"/>
      <c r="F1172" s="17"/>
      <c r="G1172" s="17"/>
    </row>
    <row r="1173" spans="1:8" x14ac:dyDescent="0.3">
      <c r="A1173" s="17" t="s">
        <v>907</v>
      </c>
      <c r="B1173" s="17" t="s">
        <v>886</v>
      </c>
      <c r="C1173" s="17">
        <v>23546740</v>
      </c>
      <c r="D1173" s="17" t="s">
        <v>51</v>
      </c>
      <c r="E1173" s="25" t="s">
        <v>1288</v>
      </c>
      <c r="F1173" s="18"/>
      <c r="G1173" s="17" t="str">
        <f>IF(ISBLANK(F1173),"", PRODUCT(C1173,F1173))</f>
        <v/>
      </c>
    </row>
    <row r="1174" spans="1:8" x14ac:dyDescent="0.3">
      <c r="A1174" s="17" t="s">
        <v>908</v>
      </c>
      <c r="B1174" s="17" t="s">
        <v>909</v>
      </c>
      <c r="C1174" s="17"/>
      <c r="D1174" s="17"/>
      <c r="E1174" s="17"/>
      <c r="F1174" s="17"/>
      <c r="G1174" s="17"/>
      <c r="H1174" s="19"/>
    </row>
    <row r="1175" spans="1:8" x14ac:dyDescent="0.3">
      <c r="A1175" s="17" t="s">
        <v>910</v>
      </c>
      <c r="B1175" s="17" t="s">
        <v>213</v>
      </c>
      <c r="C1175" s="17"/>
      <c r="D1175" s="17"/>
      <c r="E1175" s="17"/>
      <c r="F1175" s="17"/>
      <c r="G1175" s="17"/>
      <c r="H1175" s="19"/>
    </row>
    <row r="1176" spans="1:8" x14ac:dyDescent="0.3">
      <c r="A1176" s="17" t="s">
        <v>911</v>
      </c>
      <c r="B1176" s="17" t="s">
        <v>38</v>
      </c>
      <c r="C1176" s="17"/>
      <c r="D1176" s="17"/>
      <c r="E1176" s="17"/>
      <c r="F1176" s="17"/>
      <c r="G1176" s="17"/>
      <c r="H1176" s="19"/>
    </row>
    <row r="1177" spans="1:8" x14ac:dyDescent="0.3">
      <c r="A1177" s="17" t="s">
        <v>912</v>
      </c>
      <c r="B1177" s="17" t="s">
        <v>58</v>
      </c>
      <c r="C1177" s="17"/>
      <c r="D1177" s="17"/>
      <c r="E1177" s="17"/>
      <c r="F1177" s="17"/>
      <c r="G1177" s="17"/>
      <c r="H1177" s="19"/>
    </row>
    <row r="1178" spans="1:8" x14ac:dyDescent="0.3">
      <c r="F1178" s="16" t="s">
        <v>41</v>
      </c>
      <c r="G1178" s="16" t="str">
        <f>IF((COUNT(C1173:C1177)&lt;&gt;COUNT(G1173:G1177)),"", ROUND(SUM(G1173:G1177),2))</f>
        <v/>
      </c>
      <c r="H1178" s="14" t="str">
        <f>IF((COUNT(C1173:C1177)&lt;&gt;COUNT(G1173:G1177)),"Neužpildytos visų objektų kainos", "")</f>
        <v>Neužpildytos visų objektų kainos</v>
      </c>
    </row>
    <row r="1179" spans="1:8" x14ac:dyDescent="0.3">
      <c r="D1179" s="16" t="s">
        <v>42</v>
      </c>
      <c r="E1179" s="19"/>
      <c r="F1179" s="16" t="s">
        <v>43</v>
      </c>
      <c r="G1179" s="16" t="str">
        <f>IF(OR(G1178="",E1179=""),"", ROUND(PRODUCT(E1179,G1178)/100,2))</f>
        <v/>
      </c>
      <c r="H1179" s="14" t="str">
        <f>IF(E1179="", "Nurodykite taikomą PVM dydį", "")</f>
        <v>Nurodykite taikomą PVM dydį</v>
      </c>
    </row>
    <row r="1180" spans="1:8" x14ac:dyDescent="0.3">
      <c r="F1180" s="16" t="s">
        <v>44</v>
      </c>
      <c r="G1180" s="16">
        <f>IF(ISBLANK(G1179), "", ROUND(SUM(G1178:G1179),2))</f>
        <v>0</v>
      </c>
    </row>
    <row r="1184" spans="1:8" x14ac:dyDescent="0.3">
      <c r="A1184" s="12" t="s">
        <v>913</v>
      </c>
      <c r="B1184" s="12" t="s">
        <v>914</v>
      </c>
    </row>
    <row r="1186" spans="1:8" x14ac:dyDescent="0.3">
      <c r="A1186" s="12" t="s">
        <v>21</v>
      </c>
    </row>
    <row r="1187" spans="1:8" ht="28.8" x14ac:dyDescent="0.3">
      <c r="A1187" s="16" t="s">
        <v>22</v>
      </c>
      <c r="B1187" s="16" t="s">
        <v>23</v>
      </c>
      <c r="C1187" s="16" t="s">
        <v>24</v>
      </c>
      <c r="D1187" s="16" t="s">
        <v>25</v>
      </c>
      <c r="E1187" s="28" t="s">
        <v>1309</v>
      </c>
      <c r="F1187" s="28" t="s">
        <v>1308</v>
      </c>
      <c r="G1187" s="16" t="s">
        <v>26</v>
      </c>
    </row>
    <row r="1188" spans="1:8" x14ac:dyDescent="0.3">
      <c r="A1188" s="16" t="s">
        <v>915</v>
      </c>
      <c r="B1188" s="16" t="s">
        <v>916</v>
      </c>
      <c r="C1188" s="17"/>
      <c r="D1188" s="17"/>
      <c r="E1188" s="17"/>
      <c r="F1188" s="17"/>
      <c r="G1188" s="17"/>
    </row>
    <row r="1189" spans="1:8" x14ac:dyDescent="0.3">
      <c r="A1189" s="17" t="s">
        <v>917</v>
      </c>
      <c r="B1189" s="17" t="s">
        <v>918</v>
      </c>
      <c r="C1189" s="17">
        <v>2083</v>
      </c>
      <c r="D1189" s="17" t="s">
        <v>31</v>
      </c>
      <c r="E1189" s="17" t="s">
        <v>919</v>
      </c>
      <c r="F1189" s="18"/>
      <c r="G1189" s="17" t="str">
        <f>IF(ISBLANK(F1189),"", PRODUCT(C1189,F1189))</f>
        <v/>
      </c>
    </row>
    <row r="1190" spans="1:8" x14ac:dyDescent="0.3">
      <c r="A1190" s="17" t="s">
        <v>920</v>
      </c>
      <c r="B1190" s="17" t="s">
        <v>921</v>
      </c>
      <c r="C1190" s="17"/>
      <c r="D1190" s="17"/>
      <c r="E1190" s="17"/>
      <c r="F1190" s="17"/>
      <c r="G1190" s="17"/>
      <c r="H1190" s="19"/>
    </row>
    <row r="1191" spans="1:8" x14ac:dyDescent="0.3">
      <c r="A1191" s="17" t="s">
        <v>922</v>
      </c>
      <c r="B1191" s="17" t="s">
        <v>69</v>
      </c>
      <c r="C1191" s="17"/>
      <c r="D1191" s="17"/>
      <c r="E1191" s="17"/>
      <c r="F1191" s="17"/>
      <c r="G1191" s="17"/>
      <c r="H1191" s="19"/>
    </row>
    <row r="1192" spans="1:8" x14ac:dyDescent="0.3">
      <c r="A1192" s="17" t="s">
        <v>923</v>
      </c>
      <c r="B1192" s="17" t="s">
        <v>86</v>
      </c>
      <c r="C1192" s="17"/>
      <c r="D1192" s="17"/>
      <c r="E1192" s="17"/>
      <c r="F1192" s="17"/>
      <c r="G1192" s="17"/>
      <c r="H1192" s="19"/>
    </row>
    <row r="1193" spans="1:8" x14ac:dyDescent="0.3">
      <c r="A1193" s="17" t="s">
        <v>924</v>
      </c>
      <c r="B1193" s="17" t="s">
        <v>925</v>
      </c>
      <c r="C1193" s="17"/>
      <c r="D1193" s="17"/>
      <c r="E1193" s="17"/>
      <c r="F1193" s="17"/>
      <c r="G1193" s="17"/>
      <c r="H1193" s="19"/>
    </row>
    <row r="1194" spans="1:8" x14ac:dyDescent="0.3">
      <c r="F1194" s="16" t="s">
        <v>41</v>
      </c>
      <c r="G1194" s="16" t="str">
        <f>IF((COUNT(C1189:C1193)&lt;&gt;COUNT(G1189:G1193)),"", ROUND(SUM(G1189:G1193),2))</f>
        <v/>
      </c>
      <c r="H1194" s="14" t="str">
        <f>IF((COUNT(C1189:C1193)&lt;&gt;COUNT(G1189:G1193)),"Neužpildytos visų objektų kainos", "")</f>
        <v>Neužpildytos visų objektų kainos</v>
      </c>
    </row>
    <row r="1195" spans="1:8" x14ac:dyDescent="0.3">
      <c r="D1195" s="16" t="s">
        <v>42</v>
      </c>
      <c r="E1195" s="19"/>
      <c r="F1195" s="16" t="s">
        <v>43</v>
      </c>
      <c r="G1195" s="16" t="str">
        <f>IF(OR(G1194="",E1195=""),"", ROUND(PRODUCT(E1195,G1194)/100,2))</f>
        <v/>
      </c>
      <c r="H1195" s="14" t="str">
        <f>IF(E1195="", "Nurodykite taikomą PVM dydį", "")</f>
        <v>Nurodykite taikomą PVM dydį</v>
      </c>
    </row>
    <row r="1196" spans="1:8" x14ac:dyDescent="0.3">
      <c r="F1196" s="16" t="s">
        <v>44</v>
      </c>
      <c r="G1196" s="16">
        <f>IF(ISBLANK(G1195), "", ROUND(SUM(G1194:G1195),2))</f>
        <v>0</v>
      </c>
    </row>
    <row r="1200" spans="1:8" x14ac:dyDescent="0.3">
      <c r="A1200" s="12" t="s">
        <v>926</v>
      </c>
      <c r="B1200" s="12" t="s">
        <v>927</v>
      </c>
    </row>
    <row r="1202" spans="1:8" x14ac:dyDescent="0.3">
      <c r="A1202" s="12" t="s">
        <v>21</v>
      </c>
    </row>
    <row r="1203" spans="1:8" ht="28.8" x14ac:dyDescent="0.3">
      <c r="A1203" s="16" t="s">
        <v>22</v>
      </c>
      <c r="B1203" s="16" t="s">
        <v>23</v>
      </c>
      <c r="C1203" s="16" t="s">
        <v>24</v>
      </c>
      <c r="D1203" s="16" t="s">
        <v>25</v>
      </c>
      <c r="E1203" s="28" t="s">
        <v>1309</v>
      </c>
      <c r="F1203" s="28" t="s">
        <v>1308</v>
      </c>
      <c r="G1203" s="16" t="s">
        <v>26</v>
      </c>
    </row>
    <row r="1204" spans="1:8" x14ac:dyDescent="0.3">
      <c r="A1204" s="16" t="s">
        <v>928</v>
      </c>
      <c r="B1204" s="16" t="s">
        <v>929</v>
      </c>
      <c r="C1204" s="17"/>
      <c r="D1204" s="17"/>
      <c r="E1204" s="17"/>
      <c r="F1204" s="17"/>
      <c r="G1204" s="17"/>
    </row>
    <row r="1205" spans="1:8" x14ac:dyDescent="0.3">
      <c r="A1205" s="17" t="s">
        <v>930</v>
      </c>
      <c r="B1205" s="17" t="s">
        <v>931</v>
      </c>
      <c r="C1205" s="17">
        <v>870</v>
      </c>
      <c r="D1205" s="17" t="s">
        <v>31</v>
      </c>
      <c r="E1205" s="17" t="s">
        <v>932</v>
      </c>
      <c r="F1205" s="18"/>
      <c r="G1205" s="17" t="str">
        <f>IF(ISBLANK(F1205),"", PRODUCT(C1205,F1205))</f>
        <v/>
      </c>
    </row>
    <row r="1206" spans="1:8" x14ac:dyDescent="0.3">
      <c r="A1206" s="17" t="s">
        <v>933</v>
      </c>
      <c r="B1206" s="17" t="s">
        <v>749</v>
      </c>
      <c r="C1206" s="17"/>
      <c r="D1206" s="17"/>
      <c r="E1206" s="17"/>
      <c r="F1206" s="17"/>
      <c r="G1206" s="17"/>
      <c r="H1206" s="19"/>
    </row>
    <row r="1207" spans="1:8" x14ac:dyDescent="0.3">
      <c r="A1207" s="17" t="s">
        <v>934</v>
      </c>
      <c r="B1207" s="17" t="s">
        <v>84</v>
      </c>
      <c r="C1207" s="17"/>
      <c r="D1207" s="17"/>
      <c r="E1207" s="17"/>
      <c r="F1207" s="17"/>
      <c r="G1207" s="17"/>
      <c r="H1207" s="19"/>
    </row>
    <row r="1208" spans="1:8" x14ac:dyDescent="0.3">
      <c r="A1208" s="17" t="s">
        <v>935</v>
      </c>
      <c r="B1208" s="17" t="s">
        <v>86</v>
      </c>
      <c r="C1208" s="17"/>
      <c r="D1208" s="17"/>
      <c r="E1208" s="17"/>
      <c r="F1208" s="17"/>
      <c r="G1208" s="17"/>
      <c r="H1208" s="19"/>
    </row>
    <row r="1209" spans="1:8" x14ac:dyDescent="0.3">
      <c r="A1209" s="17" t="s">
        <v>936</v>
      </c>
      <c r="B1209" s="17" t="s">
        <v>937</v>
      </c>
      <c r="C1209" s="17"/>
      <c r="D1209" s="17"/>
      <c r="E1209" s="17"/>
      <c r="F1209" s="17"/>
      <c r="G1209" s="17"/>
      <c r="H1209" s="19"/>
    </row>
    <row r="1210" spans="1:8" x14ac:dyDescent="0.3">
      <c r="F1210" s="16" t="s">
        <v>41</v>
      </c>
      <c r="G1210" s="16" t="str">
        <f>IF((COUNT(C1205:C1209)&lt;&gt;COUNT(G1205:G1209)),"", ROUND(SUM(G1205:G1209),2))</f>
        <v/>
      </c>
      <c r="H1210" s="14" t="str">
        <f>IF((COUNT(C1205:C1209)&lt;&gt;COUNT(G1205:G1209)),"Neužpildytos visų objektų kainos", "")</f>
        <v>Neužpildytos visų objektų kainos</v>
      </c>
    </row>
    <row r="1211" spans="1:8" x14ac:dyDescent="0.3">
      <c r="D1211" s="16" t="s">
        <v>42</v>
      </c>
      <c r="E1211" s="19"/>
      <c r="F1211" s="16" t="s">
        <v>43</v>
      </c>
      <c r="G1211" s="16" t="str">
        <f>IF(OR(G1210="",E1211=""),"", ROUND(PRODUCT(E1211,G1210)/100,2))</f>
        <v/>
      </c>
      <c r="H1211" s="14" t="str">
        <f>IF(E1211="", "Nurodykite taikomą PVM dydį", "")</f>
        <v>Nurodykite taikomą PVM dydį</v>
      </c>
    </row>
    <row r="1212" spans="1:8" x14ac:dyDescent="0.3">
      <c r="F1212" s="16" t="s">
        <v>44</v>
      </c>
      <c r="G1212" s="16">
        <f>IF(ISBLANK(G1211), "", ROUND(SUM(G1210:G1211),2))</f>
        <v>0</v>
      </c>
    </row>
    <row r="1216" spans="1:8" x14ac:dyDescent="0.3">
      <c r="A1216" s="12" t="s">
        <v>938</v>
      </c>
      <c r="B1216" s="12" t="s">
        <v>939</v>
      </c>
    </row>
    <row r="1218" spans="1:8" x14ac:dyDescent="0.3">
      <c r="A1218" s="12" t="s">
        <v>21</v>
      </c>
    </row>
    <row r="1219" spans="1:8" ht="28.8" x14ac:dyDescent="0.3">
      <c r="A1219" s="16" t="s">
        <v>22</v>
      </c>
      <c r="B1219" s="16" t="s">
        <v>23</v>
      </c>
      <c r="C1219" s="16" t="s">
        <v>24</v>
      </c>
      <c r="D1219" s="16" t="s">
        <v>25</v>
      </c>
      <c r="E1219" s="28" t="s">
        <v>1309</v>
      </c>
      <c r="F1219" s="28" t="s">
        <v>1308</v>
      </c>
      <c r="G1219" s="16" t="s">
        <v>26</v>
      </c>
    </row>
    <row r="1220" spans="1:8" x14ac:dyDescent="0.3">
      <c r="A1220" s="16" t="s">
        <v>940</v>
      </c>
      <c r="B1220" s="16" t="s">
        <v>941</v>
      </c>
      <c r="C1220" s="17"/>
      <c r="D1220" s="17"/>
      <c r="E1220" s="17"/>
      <c r="F1220" s="17"/>
      <c r="G1220" s="17"/>
    </row>
    <row r="1221" spans="1:8" x14ac:dyDescent="0.3">
      <c r="A1221" s="17" t="s">
        <v>942</v>
      </c>
      <c r="B1221" s="17" t="s">
        <v>943</v>
      </c>
      <c r="C1221" s="17">
        <v>1214</v>
      </c>
      <c r="D1221" s="17" t="s">
        <v>31</v>
      </c>
      <c r="E1221" s="17" t="s">
        <v>944</v>
      </c>
      <c r="F1221" s="18"/>
      <c r="G1221" s="17" t="str">
        <f>IF(ISBLANK(F1221),"", PRODUCT(C1221,F1221))</f>
        <v/>
      </c>
    </row>
    <row r="1222" spans="1:8" x14ac:dyDescent="0.3">
      <c r="A1222" s="17" t="s">
        <v>945</v>
      </c>
      <c r="B1222" s="17" t="s">
        <v>946</v>
      </c>
      <c r="C1222" s="17"/>
      <c r="D1222" s="17"/>
      <c r="E1222" s="17"/>
      <c r="F1222" s="17"/>
      <c r="G1222" s="17"/>
      <c r="H1222" s="19"/>
    </row>
    <row r="1223" spans="1:8" x14ac:dyDescent="0.3">
      <c r="A1223" s="17" t="s">
        <v>947</v>
      </c>
      <c r="B1223" s="17" t="s">
        <v>948</v>
      </c>
      <c r="C1223" s="17"/>
      <c r="D1223" s="17"/>
      <c r="E1223" s="17"/>
      <c r="F1223" s="17"/>
      <c r="G1223" s="17"/>
      <c r="H1223" s="19"/>
    </row>
    <row r="1224" spans="1:8" x14ac:dyDescent="0.3">
      <c r="A1224" s="17" t="s">
        <v>949</v>
      </c>
      <c r="B1224" s="17" t="s">
        <v>86</v>
      </c>
      <c r="C1224" s="17"/>
      <c r="D1224" s="17"/>
      <c r="E1224" s="17"/>
      <c r="F1224" s="17"/>
      <c r="G1224" s="17"/>
      <c r="H1224" s="19"/>
    </row>
    <row r="1225" spans="1:8" x14ac:dyDescent="0.3">
      <c r="A1225" s="17" t="s">
        <v>950</v>
      </c>
      <c r="B1225" s="17" t="s">
        <v>951</v>
      </c>
      <c r="C1225" s="17"/>
      <c r="D1225" s="17"/>
      <c r="E1225" s="17"/>
      <c r="F1225" s="17"/>
      <c r="G1225" s="17"/>
      <c r="H1225" s="19"/>
    </row>
    <row r="1226" spans="1:8" x14ac:dyDescent="0.3">
      <c r="F1226" s="16" t="s">
        <v>41</v>
      </c>
      <c r="G1226" s="16" t="str">
        <f>IF((COUNT(C1221:C1225)&lt;&gt;COUNT(G1221:G1225)),"", ROUND(SUM(G1221:G1225),2))</f>
        <v/>
      </c>
      <c r="H1226" s="14" t="str">
        <f>IF((COUNT(C1221:C1225)&lt;&gt;COUNT(G1221:G1225)),"Neužpildytos visų objektų kainos", "")</f>
        <v>Neužpildytos visų objektų kainos</v>
      </c>
    </row>
    <row r="1227" spans="1:8" x14ac:dyDescent="0.3">
      <c r="D1227" s="16" t="s">
        <v>42</v>
      </c>
      <c r="E1227" s="19"/>
      <c r="F1227" s="16" t="s">
        <v>43</v>
      </c>
      <c r="G1227" s="16" t="str">
        <f>IF(OR(G1226="",E1227=""),"", ROUND(PRODUCT(E1227,G1226)/100,2))</f>
        <v/>
      </c>
      <c r="H1227" s="14" t="str">
        <f>IF(E1227="", "Nurodykite taikomą PVM dydį", "")</f>
        <v>Nurodykite taikomą PVM dydį</v>
      </c>
    </row>
    <row r="1228" spans="1:8" x14ac:dyDescent="0.3">
      <c r="F1228" s="16" t="s">
        <v>44</v>
      </c>
      <c r="G1228" s="16">
        <f>IF(ISBLANK(G1227), "", ROUND(SUM(G1226:G1227),2))</f>
        <v>0</v>
      </c>
    </row>
    <row r="1232" spans="1:8" x14ac:dyDescent="0.3">
      <c r="A1232" s="12" t="s">
        <v>952</v>
      </c>
      <c r="B1232" s="12" t="s">
        <v>953</v>
      </c>
    </row>
    <row r="1234" spans="1:8" x14ac:dyDescent="0.3">
      <c r="A1234" s="12" t="s">
        <v>21</v>
      </c>
    </row>
    <row r="1235" spans="1:8" ht="28.8" x14ac:dyDescent="0.3">
      <c r="A1235" s="16" t="s">
        <v>22</v>
      </c>
      <c r="B1235" s="16" t="s">
        <v>23</v>
      </c>
      <c r="C1235" s="16" t="s">
        <v>24</v>
      </c>
      <c r="D1235" s="16" t="s">
        <v>25</v>
      </c>
      <c r="E1235" s="28" t="s">
        <v>1309</v>
      </c>
      <c r="F1235" s="28" t="s">
        <v>1308</v>
      </c>
      <c r="G1235" s="16" t="s">
        <v>26</v>
      </c>
    </row>
    <row r="1236" spans="1:8" x14ac:dyDescent="0.3">
      <c r="A1236" s="16" t="s">
        <v>954</v>
      </c>
      <c r="B1236" s="16" t="s">
        <v>955</v>
      </c>
      <c r="C1236" s="17"/>
      <c r="D1236" s="17"/>
      <c r="E1236" s="17"/>
      <c r="F1236" s="17"/>
      <c r="G1236" s="17"/>
    </row>
    <row r="1237" spans="1:8" x14ac:dyDescent="0.3">
      <c r="A1237" s="17" t="s">
        <v>956</v>
      </c>
      <c r="B1237" s="17" t="s">
        <v>957</v>
      </c>
      <c r="C1237" s="17">
        <v>19</v>
      </c>
      <c r="D1237" s="17" t="s">
        <v>31</v>
      </c>
      <c r="E1237" s="17" t="s">
        <v>958</v>
      </c>
      <c r="F1237" s="18"/>
      <c r="G1237" s="17" t="str">
        <f>IF(ISBLANK(F1237),"", PRODUCT(C1237,F1237))</f>
        <v/>
      </c>
    </row>
    <row r="1238" spans="1:8" x14ac:dyDescent="0.3">
      <c r="A1238" s="17" t="s">
        <v>959</v>
      </c>
      <c r="B1238" s="17" t="s">
        <v>960</v>
      </c>
      <c r="C1238" s="17"/>
      <c r="D1238" s="17"/>
      <c r="E1238" s="17"/>
      <c r="F1238" s="17"/>
      <c r="G1238" s="17"/>
      <c r="H1238" s="19"/>
    </row>
    <row r="1239" spans="1:8" x14ac:dyDescent="0.3">
      <c r="A1239" s="17" t="s">
        <v>961</v>
      </c>
      <c r="B1239" s="17" t="s">
        <v>99</v>
      </c>
      <c r="C1239" s="17"/>
      <c r="D1239" s="17"/>
      <c r="E1239" s="17"/>
      <c r="F1239" s="17"/>
      <c r="G1239" s="17"/>
      <c r="H1239" s="19"/>
    </row>
    <row r="1240" spans="1:8" x14ac:dyDescent="0.3">
      <c r="A1240" s="17" t="s">
        <v>962</v>
      </c>
      <c r="B1240" s="17" t="s">
        <v>86</v>
      </c>
      <c r="C1240" s="17"/>
      <c r="D1240" s="17"/>
      <c r="E1240" s="17"/>
      <c r="F1240" s="17"/>
      <c r="G1240" s="17"/>
      <c r="H1240" s="19"/>
    </row>
    <row r="1241" spans="1:8" x14ac:dyDescent="0.3">
      <c r="A1241" s="17" t="s">
        <v>963</v>
      </c>
      <c r="B1241" s="17" t="s">
        <v>964</v>
      </c>
      <c r="C1241" s="17"/>
      <c r="D1241" s="17"/>
      <c r="E1241" s="17"/>
      <c r="F1241" s="17"/>
      <c r="G1241" s="17"/>
      <c r="H1241" s="19"/>
    </row>
    <row r="1242" spans="1:8" x14ac:dyDescent="0.3">
      <c r="F1242" s="16" t="s">
        <v>41</v>
      </c>
      <c r="G1242" s="16" t="str">
        <f>IF((COUNT(C1237:C1241)&lt;&gt;COUNT(G1237:G1241)),"", ROUND(SUM(G1237:G1241),2))</f>
        <v/>
      </c>
      <c r="H1242" s="14" t="str">
        <f>IF((COUNT(C1237:C1241)&lt;&gt;COUNT(G1237:G1241)),"Neužpildytos visų objektų kainos", "")</f>
        <v>Neužpildytos visų objektų kainos</v>
      </c>
    </row>
    <row r="1243" spans="1:8" x14ac:dyDescent="0.3">
      <c r="D1243" s="16" t="s">
        <v>42</v>
      </c>
      <c r="E1243" s="19"/>
      <c r="F1243" s="16" t="s">
        <v>43</v>
      </c>
      <c r="G1243" s="16" t="str">
        <f>IF(OR(G1242="",E1243=""),"", ROUND(PRODUCT(E1243,G1242)/100,2))</f>
        <v/>
      </c>
      <c r="H1243" s="14" t="str">
        <f>IF(E1243="", "Nurodykite taikomą PVM dydį", "")</f>
        <v>Nurodykite taikomą PVM dydį</v>
      </c>
    </row>
    <row r="1244" spans="1:8" x14ac:dyDescent="0.3">
      <c r="F1244" s="16" t="s">
        <v>44</v>
      </c>
      <c r="G1244" s="16">
        <f>IF(ISBLANK(G1243), "", ROUND(SUM(G1242:G1243),2))</f>
        <v>0</v>
      </c>
    </row>
    <row r="1248" spans="1:8" x14ac:dyDescent="0.3">
      <c r="A1248" s="12" t="s">
        <v>965</v>
      </c>
      <c r="B1248" s="12" t="s">
        <v>966</v>
      </c>
    </row>
    <row r="1250" spans="1:8" x14ac:dyDescent="0.3">
      <c r="A1250" s="12" t="s">
        <v>21</v>
      </c>
    </row>
    <row r="1251" spans="1:8" ht="28.8" x14ac:dyDescent="0.3">
      <c r="A1251" s="16" t="s">
        <v>22</v>
      </c>
      <c r="B1251" s="16" t="s">
        <v>23</v>
      </c>
      <c r="C1251" s="16" t="s">
        <v>24</v>
      </c>
      <c r="D1251" s="16" t="s">
        <v>25</v>
      </c>
      <c r="E1251" s="28" t="s">
        <v>1309</v>
      </c>
      <c r="F1251" s="28" t="s">
        <v>1308</v>
      </c>
      <c r="G1251" s="16" t="s">
        <v>26</v>
      </c>
    </row>
    <row r="1252" spans="1:8" x14ac:dyDescent="0.3">
      <c r="A1252" s="16" t="s">
        <v>967</v>
      </c>
      <c r="B1252" s="16" t="s">
        <v>968</v>
      </c>
      <c r="C1252" s="17"/>
      <c r="D1252" s="17"/>
      <c r="E1252" s="17"/>
      <c r="F1252" s="17"/>
      <c r="G1252" s="17"/>
    </row>
    <row r="1253" spans="1:8" x14ac:dyDescent="0.3">
      <c r="A1253" s="17" t="s">
        <v>969</v>
      </c>
      <c r="B1253" s="17" t="s">
        <v>970</v>
      </c>
      <c r="C1253" s="17">
        <v>263</v>
      </c>
      <c r="D1253" s="17" t="s">
        <v>31</v>
      </c>
      <c r="E1253" s="17" t="s">
        <v>971</v>
      </c>
      <c r="F1253" s="18"/>
      <c r="G1253" s="17" t="str">
        <f>IF(ISBLANK(F1253),"", PRODUCT(C1253,F1253))</f>
        <v/>
      </c>
    </row>
    <row r="1254" spans="1:8" x14ac:dyDescent="0.3">
      <c r="A1254" s="17" t="s">
        <v>972</v>
      </c>
      <c r="B1254" s="17" t="s">
        <v>973</v>
      </c>
      <c r="C1254" s="17"/>
      <c r="D1254" s="17"/>
      <c r="E1254" s="17"/>
      <c r="F1254" s="17"/>
      <c r="G1254" s="17"/>
      <c r="H1254" s="19"/>
    </row>
    <row r="1255" spans="1:8" x14ac:dyDescent="0.3">
      <c r="A1255" s="17" t="s">
        <v>974</v>
      </c>
      <c r="B1255" s="17" t="s">
        <v>99</v>
      </c>
      <c r="C1255" s="17"/>
      <c r="D1255" s="17"/>
      <c r="E1255" s="17"/>
      <c r="F1255" s="17"/>
      <c r="G1255" s="17"/>
      <c r="H1255" s="19"/>
    </row>
    <row r="1256" spans="1:8" x14ac:dyDescent="0.3">
      <c r="A1256" s="17" t="s">
        <v>975</v>
      </c>
      <c r="B1256" s="17" t="s">
        <v>86</v>
      </c>
      <c r="C1256" s="17"/>
      <c r="D1256" s="17"/>
      <c r="E1256" s="17"/>
      <c r="F1256" s="17"/>
      <c r="G1256" s="17"/>
      <c r="H1256" s="19"/>
    </row>
    <row r="1257" spans="1:8" x14ac:dyDescent="0.3">
      <c r="A1257" s="17" t="s">
        <v>976</v>
      </c>
      <c r="B1257" s="17" t="s">
        <v>977</v>
      </c>
      <c r="C1257" s="17"/>
      <c r="D1257" s="17"/>
      <c r="E1257" s="17"/>
      <c r="F1257" s="17"/>
      <c r="G1257" s="17"/>
      <c r="H1257" s="19"/>
    </row>
    <row r="1258" spans="1:8" x14ac:dyDescent="0.3">
      <c r="F1258" s="16" t="s">
        <v>41</v>
      </c>
      <c r="G1258" s="16" t="str">
        <f>IF((COUNT(C1253:C1257)&lt;&gt;COUNT(G1253:G1257)),"", ROUND(SUM(G1253:G1257),2))</f>
        <v/>
      </c>
      <c r="H1258" s="14" t="str">
        <f>IF((COUNT(C1253:C1257)&lt;&gt;COUNT(G1253:G1257)),"Neužpildytos visų objektų kainos", "")</f>
        <v>Neužpildytos visų objektų kainos</v>
      </c>
    </row>
    <row r="1259" spans="1:8" x14ac:dyDescent="0.3">
      <c r="D1259" s="16" t="s">
        <v>42</v>
      </c>
      <c r="E1259" s="19"/>
      <c r="F1259" s="16" t="s">
        <v>43</v>
      </c>
      <c r="G1259" s="16" t="str">
        <f>IF(OR(G1258="",E1259=""),"", ROUND(PRODUCT(E1259,G1258)/100,2))</f>
        <v/>
      </c>
      <c r="H1259" s="14" t="str">
        <f>IF(E1259="", "Nurodykite taikomą PVM dydį", "")</f>
        <v>Nurodykite taikomą PVM dydį</v>
      </c>
    </row>
    <row r="1260" spans="1:8" x14ac:dyDescent="0.3">
      <c r="F1260" s="16" t="s">
        <v>44</v>
      </c>
      <c r="G1260" s="16">
        <f>IF(ISBLANK(G1259), "", ROUND(SUM(G1258:G1259),2))</f>
        <v>0</v>
      </c>
    </row>
    <row r="1264" spans="1:8" x14ac:dyDescent="0.3">
      <c r="A1264" s="12" t="s">
        <v>978</v>
      </c>
      <c r="B1264" s="12" t="s">
        <v>979</v>
      </c>
    </row>
    <row r="1266" spans="1:8" x14ac:dyDescent="0.3">
      <c r="A1266" s="12" t="s">
        <v>21</v>
      </c>
    </row>
    <row r="1267" spans="1:8" ht="28.8" x14ac:dyDescent="0.3">
      <c r="A1267" s="16" t="s">
        <v>22</v>
      </c>
      <c r="B1267" s="16" t="s">
        <v>23</v>
      </c>
      <c r="C1267" s="16" t="s">
        <v>24</v>
      </c>
      <c r="D1267" s="16" t="s">
        <v>25</v>
      </c>
      <c r="E1267" s="28" t="s">
        <v>1309</v>
      </c>
      <c r="F1267" s="28" t="s">
        <v>1308</v>
      </c>
      <c r="G1267" s="16" t="s">
        <v>26</v>
      </c>
    </row>
    <row r="1268" spans="1:8" x14ac:dyDescent="0.3">
      <c r="A1268" s="16" t="s">
        <v>980</v>
      </c>
      <c r="B1268" s="16" t="s">
        <v>981</v>
      </c>
      <c r="C1268" s="17"/>
      <c r="D1268" s="17"/>
      <c r="E1268" s="17"/>
      <c r="F1268" s="17"/>
      <c r="G1268" s="17"/>
    </row>
    <row r="1269" spans="1:8" x14ac:dyDescent="0.3">
      <c r="A1269" s="17" t="s">
        <v>982</v>
      </c>
      <c r="B1269" s="17" t="s">
        <v>983</v>
      </c>
      <c r="C1269" s="17">
        <v>267583</v>
      </c>
      <c r="D1269" s="17" t="s">
        <v>984</v>
      </c>
      <c r="E1269" s="17" t="s">
        <v>985</v>
      </c>
      <c r="F1269" s="18"/>
      <c r="G1269" s="17" t="str">
        <f>IF(ISBLANK(F1269),"", PRODUCT(C1269,F1269))</f>
        <v/>
      </c>
    </row>
    <row r="1270" spans="1:8" x14ac:dyDescent="0.3">
      <c r="A1270" s="17" t="s">
        <v>986</v>
      </c>
      <c r="B1270" s="17" t="s">
        <v>987</v>
      </c>
      <c r="C1270" s="17"/>
      <c r="D1270" s="17"/>
      <c r="E1270" s="17"/>
      <c r="F1270" s="17"/>
      <c r="G1270" s="17"/>
      <c r="H1270" s="19"/>
    </row>
    <row r="1271" spans="1:8" x14ac:dyDescent="0.3">
      <c r="A1271" s="17" t="s">
        <v>988</v>
      </c>
      <c r="B1271" s="17" t="s">
        <v>138</v>
      </c>
      <c r="C1271" s="17"/>
      <c r="D1271" s="17"/>
      <c r="E1271" s="17"/>
      <c r="F1271" s="17"/>
      <c r="G1271" s="17"/>
      <c r="H1271" s="19"/>
    </row>
    <row r="1272" spans="1:8" x14ac:dyDescent="0.3">
      <c r="A1272" s="17" t="s">
        <v>989</v>
      </c>
      <c r="B1272" s="17" t="s">
        <v>325</v>
      </c>
      <c r="C1272" s="17"/>
      <c r="D1272" s="17"/>
      <c r="E1272" s="17"/>
      <c r="F1272" s="17"/>
      <c r="G1272" s="17"/>
      <c r="H1272" s="19"/>
    </row>
    <row r="1273" spans="1:8" x14ac:dyDescent="0.3">
      <c r="A1273" s="17" t="s">
        <v>990</v>
      </c>
      <c r="B1273" s="17" t="s">
        <v>991</v>
      </c>
      <c r="C1273" s="17"/>
      <c r="D1273" s="17"/>
      <c r="E1273" s="17"/>
      <c r="F1273" s="17"/>
      <c r="G1273" s="17"/>
      <c r="H1273" s="19"/>
    </row>
    <row r="1274" spans="1:8" x14ac:dyDescent="0.3">
      <c r="F1274" s="16" t="s">
        <v>41</v>
      </c>
      <c r="G1274" s="16" t="str">
        <f>IF((COUNT(C1269:C1273)&lt;&gt;COUNT(G1269:G1273)),"", ROUND(SUM(G1269:G1273),2))</f>
        <v/>
      </c>
      <c r="H1274" s="14" t="str">
        <f>IF((COUNT(C1269:C1273)&lt;&gt;COUNT(G1269:G1273)),"Neužpildytos visų objektų kainos", "")</f>
        <v>Neužpildytos visų objektų kainos</v>
      </c>
    </row>
    <row r="1275" spans="1:8" x14ac:dyDescent="0.3">
      <c r="D1275" s="16" t="s">
        <v>42</v>
      </c>
      <c r="E1275" s="19"/>
      <c r="F1275" s="16" t="s">
        <v>43</v>
      </c>
      <c r="G1275" s="16" t="str">
        <f>IF(OR(G1274="",E1275=""),"", ROUND(PRODUCT(E1275,G1274)/100,2))</f>
        <v/>
      </c>
      <c r="H1275" s="14" t="str">
        <f>IF(E1275="", "Nurodykite taikomą PVM dydį", "")</f>
        <v>Nurodykite taikomą PVM dydį</v>
      </c>
    </row>
    <row r="1276" spans="1:8" x14ac:dyDescent="0.3">
      <c r="F1276" s="16" t="s">
        <v>44</v>
      </c>
      <c r="G1276" s="16">
        <f>IF(ISBLANK(G1275), "", ROUND(SUM(G1274:G1275),2))</f>
        <v>0</v>
      </c>
    </row>
    <row r="1280" spans="1:8" x14ac:dyDescent="0.3">
      <c r="A1280" s="12" t="s">
        <v>992</v>
      </c>
      <c r="B1280" s="12" t="s">
        <v>993</v>
      </c>
    </row>
    <row r="1282" spans="1:8" x14ac:dyDescent="0.3">
      <c r="A1282" s="12" t="s">
        <v>21</v>
      </c>
    </row>
    <row r="1283" spans="1:8" ht="28.8" x14ac:dyDescent="0.3">
      <c r="A1283" s="16" t="s">
        <v>22</v>
      </c>
      <c r="B1283" s="16" t="s">
        <v>23</v>
      </c>
      <c r="C1283" s="16" t="s">
        <v>24</v>
      </c>
      <c r="D1283" s="16" t="s">
        <v>25</v>
      </c>
      <c r="E1283" s="28" t="s">
        <v>1309</v>
      </c>
      <c r="F1283" s="28" t="s">
        <v>1308</v>
      </c>
      <c r="G1283" s="16" t="s">
        <v>26</v>
      </c>
    </row>
    <row r="1284" spans="1:8" x14ac:dyDescent="0.3">
      <c r="A1284" s="16" t="s">
        <v>994</v>
      </c>
      <c r="B1284" s="16" t="s">
        <v>995</v>
      </c>
      <c r="C1284" s="17"/>
      <c r="D1284" s="17"/>
      <c r="E1284" s="17"/>
      <c r="F1284" s="17"/>
      <c r="G1284" s="17"/>
    </row>
    <row r="1285" spans="1:8" x14ac:dyDescent="0.3">
      <c r="A1285" s="17" t="s">
        <v>996</v>
      </c>
      <c r="B1285" s="17" t="s">
        <v>997</v>
      </c>
      <c r="C1285" s="17">
        <v>983109</v>
      </c>
      <c r="D1285" s="17" t="s">
        <v>31</v>
      </c>
      <c r="E1285" s="17" t="s">
        <v>998</v>
      </c>
      <c r="F1285" s="18"/>
      <c r="G1285" s="17" t="str">
        <f>IF(ISBLANK(F1285),"", PRODUCT(C1285,F1285))</f>
        <v/>
      </c>
    </row>
    <row r="1286" spans="1:8" x14ac:dyDescent="0.3">
      <c r="A1286" s="17" t="s">
        <v>999</v>
      </c>
      <c r="B1286" s="17" t="s">
        <v>1000</v>
      </c>
      <c r="C1286" s="17"/>
      <c r="D1286" s="17"/>
      <c r="E1286" s="17"/>
      <c r="F1286" s="17"/>
      <c r="G1286" s="17"/>
      <c r="H1286" s="19"/>
    </row>
    <row r="1287" spans="1:8" x14ac:dyDescent="0.3">
      <c r="A1287" s="17" t="s">
        <v>1001</v>
      </c>
      <c r="B1287" s="17" t="s">
        <v>84</v>
      </c>
      <c r="C1287" s="17"/>
      <c r="D1287" s="17"/>
      <c r="E1287" s="17"/>
      <c r="F1287" s="17"/>
      <c r="G1287" s="17"/>
      <c r="H1287" s="19"/>
    </row>
    <row r="1288" spans="1:8" x14ac:dyDescent="0.3">
      <c r="A1288" s="17" t="s">
        <v>1002</v>
      </c>
      <c r="B1288" s="17" t="s">
        <v>86</v>
      </c>
      <c r="C1288" s="17"/>
      <c r="D1288" s="17"/>
      <c r="E1288" s="17"/>
      <c r="F1288" s="17"/>
      <c r="G1288" s="17"/>
      <c r="H1288" s="19"/>
    </row>
    <row r="1289" spans="1:8" x14ac:dyDescent="0.3">
      <c r="A1289" s="17" t="s">
        <v>1003</v>
      </c>
      <c r="B1289" s="17" t="s">
        <v>1004</v>
      </c>
      <c r="C1289" s="17"/>
      <c r="D1289" s="17"/>
      <c r="E1289" s="17"/>
      <c r="F1289" s="17"/>
      <c r="G1289" s="17"/>
      <c r="H1289" s="19"/>
    </row>
    <row r="1290" spans="1:8" x14ac:dyDescent="0.3">
      <c r="F1290" s="16" t="s">
        <v>41</v>
      </c>
      <c r="G1290" s="16" t="str">
        <f>IF((COUNT(C1285:C1289)&lt;&gt;COUNT(G1285:G1289)),"", ROUND(SUM(G1285:G1289),2))</f>
        <v/>
      </c>
      <c r="H1290" s="14" t="str">
        <f>IF((COUNT(C1285:C1289)&lt;&gt;COUNT(G1285:G1289)),"Neužpildytos visų objektų kainos", "")</f>
        <v>Neužpildytos visų objektų kainos</v>
      </c>
    </row>
    <row r="1291" spans="1:8" x14ac:dyDescent="0.3">
      <c r="D1291" s="16" t="s">
        <v>42</v>
      </c>
      <c r="E1291" s="19"/>
      <c r="F1291" s="16" t="s">
        <v>43</v>
      </c>
      <c r="G1291" s="16" t="str">
        <f>IF(OR(G1290="",E1291=""),"", ROUND(PRODUCT(E1291,G1290)/100,2))</f>
        <v/>
      </c>
      <c r="H1291" s="14" t="str">
        <f>IF(E1291="", "Nurodykite taikomą PVM dydį", "")</f>
        <v>Nurodykite taikomą PVM dydį</v>
      </c>
    </row>
    <row r="1292" spans="1:8" x14ac:dyDescent="0.3">
      <c r="F1292" s="16" t="s">
        <v>44</v>
      </c>
      <c r="G1292" s="16">
        <f>IF(ISBLANK(G1291), "", ROUND(SUM(G1290:G1291),2))</f>
        <v>0</v>
      </c>
    </row>
    <row r="1296" spans="1:8" x14ac:dyDescent="0.3">
      <c r="A1296" s="12" t="s">
        <v>1005</v>
      </c>
      <c r="B1296" s="12" t="s">
        <v>1006</v>
      </c>
    </row>
    <row r="1298" spans="1:8" x14ac:dyDescent="0.3">
      <c r="A1298" s="12" t="s">
        <v>21</v>
      </c>
    </row>
    <row r="1299" spans="1:8" ht="28.8" x14ac:dyDescent="0.3">
      <c r="A1299" s="16" t="s">
        <v>22</v>
      </c>
      <c r="B1299" s="16" t="s">
        <v>23</v>
      </c>
      <c r="C1299" s="16" t="s">
        <v>24</v>
      </c>
      <c r="D1299" s="16" t="s">
        <v>25</v>
      </c>
      <c r="E1299" s="28" t="s">
        <v>1309</v>
      </c>
      <c r="F1299" s="28" t="s">
        <v>1308</v>
      </c>
      <c r="G1299" s="16" t="s">
        <v>26</v>
      </c>
    </row>
    <row r="1300" spans="1:8" x14ac:dyDescent="0.3">
      <c r="A1300" s="16" t="s">
        <v>1007</v>
      </c>
      <c r="B1300" s="16" t="s">
        <v>1008</v>
      </c>
      <c r="C1300" s="17"/>
      <c r="D1300" s="17"/>
      <c r="E1300" s="17"/>
      <c r="F1300" s="17"/>
      <c r="G1300" s="17"/>
    </row>
    <row r="1301" spans="1:8" x14ac:dyDescent="0.3">
      <c r="A1301" s="17" t="s">
        <v>1009</v>
      </c>
      <c r="B1301" s="17" t="s">
        <v>997</v>
      </c>
      <c r="C1301" s="17">
        <v>7403052</v>
      </c>
      <c r="D1301" s="17" t="s">
        <v>51</v>
      </c>
      <c r="E1301" s="25" t="s">
        <v>1289</v>
      </c>
      <c r="F1301" s="18"/>
      <c r="G1301" s="17" t="str">
        <f>IF(ISBLANK(F1301),"", PRODUCT(C1301,F1301))</f>
        <v/>
      </c>
    </row>
    <row r="1302" spans="1:8" x14ac:dyDescent="0.3">
      <c r="A1302" s="17" t="s">
        <v>1010</v>
      </c>
      <c r="B1302" s="17" t="s">
        <v>1011</v>
      </c>
      <c r="C1302" s="17"/>
      <c r="D1302" s="17"/>
      <c r="E1302" s="17"/>
      <c r="F1302" s="17"/>
      <c r="G1302" s="17"/>
      <c r="H1302" s="19"/>
    </row>
    <row r="1303" spans="1:8" x14ac:dyDescent="0.3">
      <c r="A1303" s="17" t="s">
        <v>1012</v>
      </c>
      <c r="B1303" s="17" t="s">
        <v>1013</v>
      </c>
      <c r="C1303" s="17"/>
      <c r="D1303" s="17"/>
      <c r="E1303" s="17"/>
      <c r="F1303" s="17"/>
      <c r="G1303" s="17"/>
      <c r="H1303" s="19"/>
    </row>
    <row r="1304" spans="1:8" x14ac:dyDescent="0.3">
      <c r="A1304" s="17" t="s">
        <v>1014</v>
      </c>
      <c r="B1304" s="17" t="s">
        <v>38</v>
      </c>
      <c r="C1304" s="17"/>
      <c r="D1304" s="17"/>
      <c r="E1304" s="17"/>
      <c r="F1304" s="17"/>
      <c r="G1304" s="17"/>
      <c r="H1304" s="19"/>
    </row>
    <row r="1305" spans="1:8" x14ac:dyDescent="0.3">
      <c r="A1305" s="17" t="s">
        <v>1015</v>
      </c>
      <c r="B1305" s="17" t="s">
        <v>58</v>
      </c>
      <c r="C1305" s="17"/>
      <c r="D1305" s="17"/>
      <c r="E1305" s="17"/>
      <c r="F1305" s="17"/>
      <c r="G1305" s="17"/>
      <c r="H1305" s="19"/>
    </row>
    <row r="1306" spans="1:8" x14ac:dyDescent="0.3">
      <c r="F1306" s="16" t="s">
        <v>41</v>
      </c>
      <c r="G1306" s="16" t="str">
        <f>IF((COUNT(C1301:C1305)&lt;&gt;COUNT(G1301:G1305)),"", ROUND(SUM(G1301:G1305),2))</f>
        <v/>
      </c>
      <c r="H1306" s="14" t="str">
        <f>IF((COUNT(C1301:C1305)&lt;&gt;COUNT(G1301:G1305)),"Neužpildytos visų objektų kainos", "")</f>
        <v>Neužpildytos visų objektų kainos</v>
      </c>
    </row>
    <row r="1307" spans="1:8" x14ac:dyDescent="0.3">
      <c r="D1307" s="16" t="s">
        <v>42</v>
      </c>
      <c r="E1307" s="19"/>
      <c r="F1307" s="16" t="s">
        <v>43</v>
      </c>
      <c r="G1307" s="16" t="str">
        <f>IF(OR(G1306="",E1307=""),"", ROUND(PRODUCT(E1307,G1306)/100,2))</f>
        <v/>
      </c>
      <c r="H1307" s="14" t="str">
        <f>IF(E1307="", "Nurodykite taikomą PVM dydį", "")</f>
        <v>Nurodykite taikomą PVM dydį</v>
      </c>
    </row>
    <row r="1308" spans="1:8" x14ac:dyDescent="0.3">
      <c r="F1308" s="16" t="s">
        <v>44</v>
      </c>
      <c r="G1308" s="16">
        <f>IF(ISBLANK(G1307), "", ROUND(SUM(G1306:G1307),2))</f>
        <v>0</v>
      </c>
    </row>
    <row r="1312" spans="1:8" x14ac:dyDescent="0.3">
      <c r="A1312" s="12" t="s">
        <v>1016</v>
      </c>
      <c r="B1312" s="12" t="s">
        <v>1017</v>
      </c>
    </row>
    <row r="1314" spans="1:8" x14ac:dyDescent="0.3">
      <c r="A1314" s="12" t="s">
        <v>21</v>
      </c>
    </row>
    <row r="1315" spans="1:8" ht="28.8" x14ac:dyDescent="0.3">
      <c r="A1315" s="16" t="s">
        <v>22</v>
      </c>
      <c r="B1315" s="16" t="s">
        <v>23</v>
      </c>
      <c r="C1315" s="16" t="s">
        <v>24</v>
      </c>
      <c r="D1315" s="16" t="s">
        <v>25</v>
      </c>
      <c r="E1315" s="28" t="s">
        <v>1309</v>
      </c>
      <c r="F1315" s="28" t="s">
        <v>1308</v>
      </c>
      <c r="G1315" s="16" t="s">
        <v>26</v>
      </c>
    </row>
    <row r="1316" spans="1:8" x14ac:dyDescent="0.3">
      <c r="A1316" s="16" t="s">
        <v>1018</v>
      </c>
      <c r="B1316" s="16" t="s">
        <v>1019</v>
      </c>
      <c r="C1316" s="17"/>
      <c r="D1316" s="17"/>
      <c r="E1316" s="17"/>
      <c r="F1316" s="17"/>
      <c r="G1316" s="17"/>
    </row>
    <row r="1317" spans="1:8" x14ac:dyDescent="0.3">
      <c r="A1317" s="17" t="s">
        <v>1020</v>
      </c>
      <c r="B1317" s="17" t="s">
        <v>1021</v>
      </c>
      <c r="C1317" s="17">
        <v>4504747</v>
      </c>
      <c r="D1317" s="17" t="s">
        <v>51</v>
      </c>
      <c r="E1317" s="25" t="s">
        <v>1290</v>
      </c>
      <c r="F1317" s="18"/>
      <c r="G1317" s="17" t="str">
        <f>IF(ISBLANK(F1317),"", PRODUCT(C1317,F1317))</f>
        <v/>
      </c>
    </row>
    <row r="1318" spans="1:8" x14ac:dyDescent="0.3">
      <c r="A1318" s="17" t="s">
        <v>1022</v>
      </c>
      <c r="B1318" s="17" t="s">
        <v>1023</v>
      </c>
      <c r="C1318" s="17"/>
      <c r="D1318" s="17"/>
      <c r="E1318" s="17"/>
      <c r="F1318" s="17"/>
      <c r="G1318" s="17"/>
      <c r="H1318" s="19"/>
    </row>
    <row r="1319" spans="1:8" x14ac:dyDescent="0.3">
      <c r="A1319" s="17" t="s">
        <v>1024</v>
      </c>
      <c r="B1319" s="17" t="s">
        <v>1025</v>
      </c>
      <c r="C1319" s="17"/>
      <c r="D1319" s="17"/>
      <c r="E1319" s="17"/>
      <c r="F1319" s="17"/>
      <c r="G1319" s="17"/>
      <c r="H1319" s="19"/>
    </row>
    <row r="1320" spans="1:8" x14ac:dyDescent="0.3">
      <c r="A1320" s="17" t="s">
        <v>1026</v>
      </c>
      <c r="B1320" s="17" t="s">
        <v>38</v>
      </c>
      <c r="C1320" s="17"/>
      <c r="D1320" s="17"/>
      <c r="E1320" s="17"/>
      <c r="F1320" s="17"/>
      <c r="G1320" s="17"/>
      <c r="H1320" s="19"/>
    </row>
    <row r="1321" spans="1:8" x14ac:dyDescent="0.3">
      <c r="A1321" s="17" t="s">
        <v>1027</v>
      </c>
      <c r="B1321" s="17" t="s">
        <v>58</v>
      </c>
      <c r="C1321" s="17"/>
      <c r="D1321" s="17"/>
      <c r="E1321" s="17"/>
      <c r="F1321" s="17"/>
      <c r="G1321" s="17"/>
      <c r="H1321" s="19"/>
    </row>
    <row r="1322" spans="1:8" x14ac:dyDescent="0.3">
      <c r="F1322" s="16" t="s">
        <v>41</v>
      </c>
      <c r="G1322" s="16" t="str">
        <f>IF((COUNT(C1317:C1321)&lt;&gt;COUNT(G1317:G1321)),"", ROUND(SUM(G1317:G1321),2))</f>
        <v/>
      </c>
      <c r="H1322" s="14" t="str">
        <f>IF((COUNT(C1317:C1321)&lt;&gt;COUNT(G1317:G1321)),"Neužpildytos visų objektų kainos", "")</f>
        <v>Neužpildytos visų objektų kainos</v>
      </c>
    </row>
    <row r="1323" spans="1:8" x14ac:dyDescent="0.3">
      <c r="D1323" s="16" t="s">
        <v>42</v>
      </c>
      <c r="E1323" s="19"/>
      <c r="F1323" s="16" t="s">
        <v>43</v>
      </c>
      <c r="G1323" s="16" t="str">
        <f>IF(OR(G1322="",E1323=""),"", ROUND(PRODUCT(E1323,G1322)/100,2))</f>
        <v/>
      </c>
      <c r="H1323" s="14" t="str">
        <f>IF(E1323="", "Nurodykite taikomą PVM dydį", "")</f>
        <v>Nurodykite taikomą PVM dydį</v>
      </c>
    </row>
    <row r="1324" spans="1:8" x14ac:dyDescent="0.3">
      <c r="F1324" s="16" t="s">
        <v>44</v>
      </c>
      <c r="G1324" s="16">
        <f>IF(ISBLANK(G1323), "", ROUND(SUM(G1322:G1323),2))</f>
        <v>0</v>
      </c>
    </row>
    <row r="1328" spans="1:8" x14ac:dyDescent="0.3">
      <c r="A1328" s="12" t="s">
        <v>1028</v>
      </c>
      <c r="B1328" s="12" t="s">
        <v>1029</v>
      </c>
    </row>
    <row r="1330" spans="1:8" x14ac:dyDescent="0.3">
      <c r="A1330" s="12" t="s">
        <v>21</v>
      </c>
    </row>
    <row r="1331" spans="1:8" ht="28.8" x14ac:dyDescent="0.3">
      <c r="A1331" s="16" t="s">
        <v>22</v>
      </c>
      <c r="B1331" s="16" t="s">
        <v>23</v>
      </c>
      <c r="C1331" s="16" t="s">
        <v>24</v>
      </c>
      <c r="D1331" s="16" t="s">
        <v>25</v>
      </c>
      <c r="E1331" s="28" t="s">
        <v>1309</v>
      </c>
      <c r="F1331" s="28" t="s">
        <v>1308</v>
      </c>
      <c r="G1331" s="16" t="s">
        <v>26</v>
      </c>
    </row>
    <row r="1332" spans="1:8" x14ac:dyDescent="0.3">
      <c r="A1332" s="16" t="s">
        <v>1030</v>
      </c>
      <c r="B1332" s="16" t="s">
        <v>1031</v>
      </c>
      <c r="C1332" s="17"/>
      <c r="D1332" s="17"/>
      <c r="E1332" s="17"/>
      <c r="F1332" s="17"/>
      <c r="G1332" s="17"/>
    </row>
    <row r="1333" spans="1:8" x14ac:dyDescent="0.3">
      <c r="A1333" s="17" t="s">
        <v>1032</v>
      </c>
      <c r="B1333" s="17" t="s">
        <v>1033</v>
      </c>
      <c r="C1333" s="17">
        <v>1941</v>
      </c>
      <c r="D1333" s="17" t="s">
        <v>829</v>
      </c>
      <c r="E1333" s="17" t="s">
        <v>1034</v>
      </c>
      <c r="F1333" s="18"/>
      <c r="G1333" s="17" t="str">
        <f>IF(ISBLANK(F1333),"", PRODUCT(C1333,F1333))</f>
        <v/>
      </c>
    </row>
    <row r="1334" spans="1:8" x14ac:dyDescent="0.3">
      <c r="A1334" s="17" t="s">
        <v>1035</v>
      </c>
      <c r="B1334" s="17" t="s">
        <v>1000</v>
      </c>
      <c r="C1334" s="17"/>
      <c r="D1334" s="17"/>
      <c r="E1334" s="17"/>
      <c r="F1334" s="17"/>
      <c r="G1334" s="17"/>
      <c r="H1334" s="19"/>
    </row>
    <row r="1335" spans="1:8" x14ac:dyDescent="0.3">
      <c r="A1335" s="17" t="s">
        <v>1036</v>
      </c>
      <c r="B1335" s="17" t="s">
        <v>1037</v>
      </c>
      <c r="C1335" s="17"/>
      <c r="D1335" s="17"/>
      <c r="E1335" s="17"/>
      <c r="F1335" s="17"/>
      <c r="G1335" s="17"/>
      <c r="H1335" s="19"/>
    </row>
    <row r="1336" spans="1:8" x14ac:dyDescent="0.3">
      <c r="A1336" s="17" t="s">
        <v>1038</v>
      </c>
      <c r="B1336" s="17" t="s">
        <v>38</v>
      </c>
      <c r="C1336" s="17"/>
      <c r="D1336" s="17"/>
      <c r="E1336" s="17"/>
      <c r="F1336" s="17"/>
      <c r="G1336" s="17"/>
      <c r="H1336" s="19"/>
    </row>
    <row r="1337" spans="1:8" x14ac:dyDescent="0.3">
      <c r="A1337" s="17" t="s">
        <v>1039</v>
      </c>
      <c r="B1337" s="17" t="s">
        <v>1040</v>
      </c>
      <c r="C1337" s="17"/>
      <c r="D1337" s="17"/>
      <c r="E1337" s="17"/>
      <c r="F1337" s="17"/>
      <c r="G1337" s="17"/>
      <c r="H1337" s="19"/>
    </row>
    <row r="1338" spans="1:8" x14ac:dyDescent="0.3">
      <c r="F1338" s="16" t="s">
        <v>41</v>
      </c>
      <c r="G1338" s="16" t="str">
        <f>IF((COUNT(C1333:C1337)&lt;&gt;COUNT(G1333:G1337)),"", ROUND(SUM(G1333:G1337),2))</f>
        <v/>
      </c>
      <c r="H1338" s="14" t="str">
        <f>IF((COUNT(C1333:C1337)&lt;&gt;COUNT(G1333:G1337)),"Neužpildytos visų objektų kainos", "")</f>
        <v>Neužpildytos visų objektų kainos</v>
      </c>
    </row>
    <row r="1339" spans="1:8" x14ac:dyDescent="0.3">
      <c r="D1339" s="16" t="s">
        <v>42</v>
      </c>
      <c r="E1339" s="19"/>
      <c r="F1339" s="16" t="s">
        <v>43</v>
      </c>
      <c r="G1339" s="16" t="str">
        <f>IF(OR(G1338="",E1339=""),"", ROUND(PRODUCT(E1339,G1338)/100,2))</f>
        <v/>
      </c>
      <c r="H1339" s="14" t="str">
        <f>IF(E1339="", "Nurodykite taikomą PVM dydį", "")</f>
        <v>Nurodykite taikomą PVM dydį</v>
      </c>
    </row>
    <row r="1340" spans="1:8" x14ac:dyDescent="0.3">
      <c r="F1340" s="16" t="s">
        <v>44</v>
      </c>
      <c r="G1340" s="16">
        <f>IF(ISBLANK(G1339), "", ROUND(SUM(G1338:G1339),2))</f>
        <v>0</v>
      </c>
    </row>
    <row r="1344" spans="1:8" x14ac:dyDescent="0.3">
      <c r="A1344" s="12" t="s">
        <v>1041</v>
      </c>
      <c r="B1344" s="12" t="s">
        <v>1042</v>
      </c>
    </row>
    <row r="1346" spans="1:8" x14ac:dyDescent="0.3">
      <c r="A1346" s="12" t="s">
        <v>21</v>
      </c>
    </row>
    <row r="1347" spans="1:8" ht="28.8" x14ac:dyDescent="0.3">
      <c r="A1347" s="16" t="s">
        <v>22</v>
      </c>
      <c r="B1347" s="16" t="s">
        <v>23</v>
      </c>
      <c r="C1347" s="16" t="s">
        <v>24</v>
      </c>
      <c r="D1347" s="16" t="s">
        <v>25</v>
      </c>
      <c r="E1347" s="28" t="s">
        <v>1309</v>
      </c>
      <c r="F1347" s="28" t="s">
        <v>1308</v>
      </c>
      <c r="G1347" s="16" t="s">
        <v>26</v>
      </c>
    </row>
    <row r="1348" spans="1:8" x14ac:dyDescent="0.3">
      <c r="A1348" s="16" t="s">
        <v>1043</v>
      </c>
      <c r="B1348" s="16" t="s">
        <v>1044</v>
      </c>
      <c r="C1348" s="17"/>
      <c r="D1348" s="17"/>
      <c r="E1348" s="17"/>
      <c r="F1348" s="17"/>
      <c r="G1348" s="17"/>
    </row>
    <row r="1349" spans="1:8" x14ac:dyDescent="0.3">
      <c r="A1349" s="17" t="s">
        <v>1045</v>
      </c>
      <c r="B1349" s="17" t="s">
        <v>1046</v>
      </c>
      <c r="C1349" s="17">
        <v>188</v>
      </c>
      <c r="D1349" s="17" t="s">
        <v>31</v>
      </c>
      <c r="E1349" s="17" t="s">
        <v>1047</v>
      </c>
      <c r="F1349" s="18"/>
      <c r="G1349" s="17" t="str">
        <f>IF(ISBLANK(F1349),"", PRODUCT(C1349,F1349))</f>
        <v/>
      </c>
    </row>
    <row r="1350" spans="1:8" x14ac:dyDescent="0.3">
      <c r="A1350" s="17" t="s">
        <v>1048</v>
      </c>
      <c r="B1350" s="17" t="s">
        <v>1049</v>
      </c>
      <c r="C1350" s="17"/>
      <c r="D1350" s="17"/>
      <c r="E1350" s="17"/>
      <c r="F1350" s="17"/>
      <c r="G1350" s="17"/>
      <c r="H1350" s="19"/>
    </row>
    <row r="1351" spans="1:8" x14ac:dyDescent="0.3">
      <c r="A1351" s="17" t="s">
        <v>1050</v>
      </c>
      <c r="B1351" s="17" t="s">
        <v>138</v>
      </c>
      <c r="C1351" s="17"/>
      <c r="D1351" s="17"/>
      <c r="E1351" s="17"/>
      <c r="F1351" s="17"/>
      <c r="G1351" s="17"/>
      <c r="H1351" s="19"/>
    </row>
    <row r="1352" spans="1:8" x14ac:dyDescent="0.3">
      <c r="A1352" s="17" t="s">
        <v>1051</v>
      </c>
      <c r="B1352" s="17" t="s">
        <v>325</v>
      </c>
      <c r="C1352" s="17"/>
      <c r="D1352" s="17"/>
      <c r="E1352" s="17"/>
      <c r="F1352" s="17"/>
      <c r="G1352" s="17"/>
      <c r="H1352" s="19"/>
    </row>
    <row r="1353" spans="1:8" x14ac:dyDescent="0.3">
      <c r="A1353" s="17" t="s">
        <v>1052</v>
      </c>
      <c r="B1353" s="17" t="s">
        <v>1053</v>
      </c>
      <c r="C1353" s="17"/>
      <c r="D1353" s="17"/>
      <c r="E1353" s="17"/>
      <c r="F1353" s="17"/>
      <c r="G1353" s="17"/>
      <c r="H1353" s="19"/>
    </row>
    <row r="1354" spans="1:8" x14ac:dyDescent="0.3">
      <c r="F1354" s="16" t="s">
        <v>41</v>
      </c>
      <c r="G1354" s="16" t="str">
        <f>IF((COUNT(C1349:C1353)&lt;&gt;COUNT(G1349:G1353)),"", ROUND(SUM(G1349:G1353),2))</f>
        <v/>
      </c>
      <c r="H1354" s="14" t="str">
        <f>IF((COUNT(C1349:C1353)&lt;&gt;COUNT(G1349:G1353)),"Neužpildytos visų objektų kainos", "")</f>
        <v>Neužpildytos visų objektų kainos</v>
      </c>
    </row>
    <row r="1355" spans="1:8" x14ac:dyDescent="0.3">
      <c r="D1355" s="16" t="s">
        <v>42</v>
      </c>
      <c r="E1355" s="19"/>
      <c r="F1355" s="16" t="s">
        <v>43</v>
      </c>
      <c r="G1355" s="16" t="str">
        <f>IF(OR(G1354="",E1355=""),"", ROUND(PRODUCT(E1355,G1354)/100,2))</f>
        <v/>
      </c>
      <c r="H1355" s="14" t="str">
        <f>IF(E1355="", "Nurodykite taikomą PVM dydį", "")</f>
        <v>Nurodykite taikomą PVM dydį</v>
      </c>
    </row>
    <row r="1356" spans="1:8" x14ac:dyDescent="0.3">
      <c r="F1356" s="16" t="s">
        <v>44</v>
      </c>
      <c r="G1356" s="16">
        <f>IF(ISBLANK(G1355), "", ROUND(SUM(G1354:G1355),2))</f>
        <v>0</v>
      </c>
    </row>
    <row r="1360" spans="1:8" x14ac:dyDescent="0.3">
      <c r="A1360" s="12" t="s">
        <v>1054</v>
      </c>
      <c r="B1360" s="12" t="s">
        <v>1055</v>
      </c>
    </row>
    <row r="1362" spans="1:8" x14ac:dyDescent="0.3">
      <c r="A1362" s="12" t="s">
        <v>21</v>
      </c>
    </row>
    <row r="1363" spans="1:8" ht="28.8" x14ac:dyDescent="0.3">
      <c r="A1363" s="16" t="s">
        <v>22</v>
      </c>
      <c r="B1363" s="16" t="s">
        <v>23</v>
      </c>
      <c r="C1363" s="16" t="s">
        <v>24</v>
      </c>
      <c r="D1363" s="16" t="s">
        <v>25</v>
      </c>
      <c r="E1363" s="28" t="s">
        <v>1309</v>
      </c>
      <c r="F1363" s="28" t="s">
        <v>1308</v>
      </c>
      <c r="G1363" s="16" t="s">
        <v>26</v>
      </c>
    </row>
    <row r="1364" spans="1:8" x14ac:dyDescent="0.3">
      <c r="A1364" s="16" t="s">
        <v>1056</v>
      </c>
      <c r="B1364" s="16" t="s">
        <v>1057</v>
      </c>
      <c r="C1364" s="17"/>
      <c r="D1364" s="17"/>
      <c r="E1364" s="17"/>
      <c r="F1364" s="17"/>
      <c r="G1364" s="17"/>
    </row>
    <row r="1365" spans="1:8" x14ac:dyDescent="0.3">
      <c r="A1365" s="17" t="s">
        <v>1058</v>
      </c>
      <c r="B1365" s="17" t="s">
        <v>1059</v>
      </c>
      <c r="C1365" s="17">
        <v>9986315</v>
      </c>
      <c r="D1365" s="17" t="s">
        <v>51</v>
      </c>
      <c r="E1365" s="25" t="s">
        <v>1291</v>
      </c>
      <c r="F1365" s="18"/>
      <c r="G1365" s="17" t="str">
        <f>IF(ISBLANK(F1365),"", PRODUCT(C1365,F1365))</f>
        <v/>
      </c>
    </row>
    <row r="1366" spans="1:8" x14ac:dyDescent="0.3">
      <c r="A1366" s="17" t="s">
        <v>1060</v>
      </c>
      <c r="B1366" s="17" t="s">
        <v>162</v>
      </c>
      <c r="C1366" s="17"/>
      <c r="D1366" s="17"/>
      <c r="E1366" s="17"/>
      <c r="F1366" s="17"/>
      <c r="G1366" s="17"/>
      <c r="H1366" s="19"/>
    </row>
    <row r="1367" spans="1:8" x14ac:dyDescent="0.3">
      <c r="A1367" s="17" t="s">
        <v>1061</v>
      </c>
      <c r="B1367" s="17" t="s">
        <v>55</v>
      </c>
      <c r="C1367" s="17"/>
      <c r="D1367" s="17"/>
      <c r="E1367" s="17"/>
      <c r="F1367" s="17"/>
      <c r="G1367" s="17"/>
      <c r="H1367" s="19"/>
    </row>
    <row r="1368" spans="1:8" x14ac:dyDescent="0.3">
      <c r="A1368" s="17" t="s">
        <v>1062</v>
      </c>
      <c r="B1368" s="17" t="s">
        <v>38</v>
      </c>
      <c r="C1368" s="17"/>
      <c r="D1368" s="17"/>
      <c r="E1368" s="17"/>
      <c r="F1368" s="17"/>
      <c r="G1368" s="17"/>
      <c r="H1368" s="19"/>
    </row>
    <row r="1369" spans="1:8" x14ac:dyDescent="0.3">
      <c r="A1369" s="17" t="s">
        <v>1063</v>
      </c>
      <c r="B1369" s="17" t="s">
        <v>58</v>
      </c>
      <c r="C1369" s="17"/>
      <c r="D1369" s="17"/>
      <c r="E1369" s="17"/>
      <c r="F1369" s="17"/>
      <c r="G1369" s="17"/>
      <c r="H1369" s="19"/>
    </row>
    <row r="1370" spans="1:8" x14ac:dyDescent="0.3">
      <c r="F1370" s="16" t="s">
        <v>41</v>
      </c>
      <c r="G1370" s="16" t="str">
        <f>IF((COUNT(C1365:C1369)&lt;&gt;COUNT(G1365:G1369)),"", ROUND(SUM(G1365:G1369),2))</f>
        <v/>
      </c>
      <c r="H1370" s="14" t="str">
        <f>IF((COUNT(C1365:C1369)&lt;&gt;COUNT(G1365:G1369)),"Neužpildytos visų objektų kainos", "")</f>
        <v>Neužpildytos visų objektų kainos</v>
      </c>
    </row>
    <row r="1371" spans="1:8" x14ac:dyDescent="0.3">
      <c r="D1371" s="16" t="s">
        <v>42</v>
      </c>
      <c r="E1371" s="19"/>
      <c r="F1371" s="16" t="s">
        <v>43</v>
      </c>
      <c r="G1371" s="16" t="str">
        <f>IF(OR(G1370="",E1371=""),"", ROUND(PRODUCT(E1371,G1370)/100,2))</f>
        <v/>
      </c>
      <c r="H1371" s="14" t="str">
        <f>IF(E1371="", "Nurodykite taikomą PVM dydį", "")</f>
        <v>Nurodykite taikomą PVM dydį</v>
      </c>
    </row>
    <row r="1372" spans="1:8" x14ac:dyDescent="0.3">
      <c r="F1372" s="16" t="s">
        <v>44</v>
      </c>
      <c r="G1372" s="16">
        <f>IF(ISBLANK(G1371), "", ROUND(SUM(G1370:G1371),2))</f>
        <v>0</v>
      </c>
    </row>
    <row r="1376" spans="1:8" x14ac:dyDescent="0.3">
      <c r="A1376" s="12" t="s">
        <v>1064</v>
      </c>
      <c r="B1376" s="12" t="s">
        <v>1065</v>
      </c>
    </row>
    <row r="1378" spans="1:8" x14ac:dyDescent="0.3">
      <c r="A1378" s="12" t="s">
        <v>21</v>
      </c>
    </row>
    <row r="1379" spans="1:8" ht="28.8" x14ac:dyDescent="0.3">
      <c r="A1379" s="16" t="s">
        <v>22</v>
      </c>
      <c r="B1379" s="16" t="s">
        <v>23</v>
      </c>
      <c r="C1379" s="16" t="s">
        <v>24</v>
      </c>
      <c r="D1379" s="16" t="s">
        <v>25</v>
      </c>
      <c r="E1379" s="28" t="s">
        <v>1309</v>
      </c>
      <c r="F1379" s="28" t="s">
        <v>1308</v>
      </c>
      <c r="G1379" s="16" t="s">
        <v>26</v>
      </c>
    </row>
    <row r="1380" spans="1:8" x14ac:dyDescent="0.3">
      <c r="A1380" s="16" t="s">
        <v>1066</v>
      </c>
      <c r="B1380" s="16" t="s">
        <v>1067</v>
      </c>
      <c r="C1380" s="17"/>
      <c r="D1380" s="17"/>
      <c r="E1380" s="17"/>
      <c r="F1380" s="17"/>
      <c r="G1380" s="17"/>
    </row>
    <row r="1381" spans="1:8" x14ac:dyDescent="0.3">
      <c r="A1381" s="17" t="s">
        <v>1068</v>
      </c>
      <c r="B1381" s="17" t="s">
        <v>1059</v>
      </c>
      <c r="C1381" s="17">
        <v>9035237</v>
      </c>
      <c r="D1381" s="17" t="s">
        <v>51</v>
      </c>
      <c r="E1381" s="25" t="s">
        <v>1292</v>
      </c>
      <c r="F1381" s="18"/>
      <c r="G1381" s="17" t="str">
        <f>IF(ISBLANK(F1381),"", PRODUCT(C1381,F1381))</f>
        <v/>
      </c>
    </row>
    <row r="1382" spans="1:8" x14ac:dyDescent="0.3">
      <c r="A1382" s="17" t="s">
        <v>1069</v>
      </c>
      <c r="B1382" s="17" t="s">
        <v>374</v>
      </c>
      <c r="C1382" s="17"/>
      <c r="D1382" s="17"/>
      <c r="E1382" s="17"/>
      <c r="F1382" s="17"/>
      <c r="G1382" s="17"/>
      <c r="H1382" s="19"/>
    </row>
    <row r="1383" spans="1:8" x14ac:dyDescent="0.3">
      <c r="A1383" s="17" t="s">
        <v>1070</v>
      </c>
      <c r="B1383" s="17" t="s">
        <v>55</v>
      </c>
      <c r="C1383" s="17"/>
      <c r="D1383" s="17"/>
      <c r="E1383" s="17"/>
      <c r="F1383" s="17"/>
      <c r="G1383" s="17"/>
      <c r="H1383" s="19"/>
    </row>
    <row r="1384" spans="1:8" x14ac:dyDescent="0.3">
      <c r="A1384" s="17" t="s">
        <v>1071</v>
      </c>
      <c r="B1384" s="17" t="s">
        <v>38</v>
      </c>
      <c r="C1384" s="17"/>
      <c r="D1384" s="17"/>
      <c r="E1384" s="17"/>
      <c r="F1384" s="17"/>
      <c r="G1384" s="17"/>
      <c r="H1384" s="19"/>
    </row>
    <row r="1385" spans="1:8" x14ac:dyDescent="0.3">
      <c r="A1385" s="17" t="s">
        <v>1072</v>
      </c>
      <c r="B1385" s="17" t="s">
        <v>58</v>
      </c>
      <c r="C1385" s="17"/>
      <c r="D1385" s="17"/>
      <c r="E1385" s="17"/>
      <c r="F1385" s="17"/>
      <c r="G1385" s="17"/>
      <c r="H1385" s="19"/>
    </row>
    <row r="1386" spans="1:8" x14ac:dyDescent="0.3">
      <c r="F1386" s="16" t="s">
        <v>41</v>
      </c>
      <c r="G1386" s="16" t="str">
        <f>IF((COUNT(C1381:C1385)&lt;&gt;COUNT(G1381:G1385)),"", ROUND(SUM(G1381:G1385),2))</f>
        <v/>
      </c>
      <c r="H1386" s="14" t="str">
        <f>IF((COUNT(C1381:C1385)&lt;&gt;COUNT(G1381:G1385)),"Neužpildytos visų objektų kainos", "")</f>
        <v>Neužpildytos visų objektų kainos</v>
      </c>
    </row>
    <row r="1387" spans="1:8" x14ac:dyDescent="0.3">
      <c r="D1387" s="16" t="s">
        <v>42</v>
      </c>
      <c r="E1387" s="19"/>
      <c r="F1387" s="16" t="s">
        <v>43</v>
      </c>
      <c r="G1387" s="16" t="str">
        <f>IF(OR(G1386="",E1387=""),"", ROUND(PRODUCT(E1387,G1386)/100,2))</f>
        <v/>
      </c>
      <c r="H1387" s="14" t="str">
        <f>IF(E1387="", "Nurodykite taikomą PVM dydį", "")</f>
        <v>Nurodykite taikomą PVM dydį</v>
      </c>
    </row>
    <row r="1388" spans="1:8" x14ac:dyDescent="0.3">
      <c r="F1388" s="16" t="s">
        <v>44</v>
      </c>
      <c r="G1388" s="16">
        <f>IF(ISBLANK(G1387), "", ROUND(SUM(G1386:G1387),2))</f>
        <v>0</v>
      </c>
    </row>
    <row r="1392" spans="1:8" x14ac:dyDescent="0.3">
      <c r="A1392" s="12" t="s">
        <v>1073</v>
      </c>
      <c r="B1392" s="12" t="s">
        <v>1074</v>
      </c>
    </row>
    <row r="1394" spans="1:8" x14ac:dyDescent="0.3">
      <c r="A1394" s="12" t="s">
        <v>21</v>
      </c>
    </row>
    <row r="1395" spans="1:8" ht="28.8" x14ac:dyDescent="0.3">
      <c r="A1395" s="16" t="s">
        <v>22</v>
      </c>
      <c r="B1395" s="16" t="s">
        <v>23</v>
      </c>
      <c r="C1395" s="16" t="s">
        <v>24</v>
      </c>
      <c r="D1395" s="16" t="s">
        <v>25</v>
      </c>
      <c r="E1395" s="28" t="s">
        <v>1309</v>
      </c>
      <c r="F1395" s="28" t="s">
        <v>1308</v>
      </c>
      <c r="G1395" s="16" t="s">
        <v>26</v>
      </c>
    </row>
    <row r="1396" spans="1:8" x14ac:dyDescent="0.3">
      <c r="A1396" s="16" t="s">
        <v>1075</v>
      </c>
      <c r="B1396" s="16" t="s">
        <v>1076</v>
      </c>
      <c r="C1396" s="17"/>
      <c r="D1396" s="17"/>
      <c r="E1396" s="17"/>
      <c r="F1396" s="17"/>
      <c r="G1396" s="17"/>
    </row>
    <row r="1397" spans="1:8" x14ac:dyDescent="0.3">
      <c r="A1397" s="17" t="s">
        <v>1077</v>
      </c>
      <c r="B1397" s="17" t="s">
        <v>1078</v>
      </c>
      <c r="C1397" s="17">
        <v>23717498</v>
      </c>
      <c r="D1397" s="17" t="s">
        <v>51</v>
      </c>
      <c r="E1397" s="25" t="s">
        <v>1293</v>
      </c>
      <c r="F1397" s="18"/>
      <c r="G1397" s="17" t="str">
        <f>IF(ISBLANK(F1397),"", PRODUCT(C1397,F1397))</f>
        <v/>
      </c>
    </row>
    <row r="1398" spans="1:8" x14ac:dyDescent="0.3">
      <c r="A1398" s="17" t="s">
        <v>1079</v>
      </c>
      <c r="B1398" s="17" t="s">
        <v>1080</v>
      </c>
      <c r="C1398" s="17"/>
      <c r="D1398" s="17"/>
      <c r="E1398" s="17"/>
      <c r="F1398" s="17"/>
      <c r="G1398" s="17"/>
      <c r="H1398" s="19"/>
    </row>
    <row r="1399" spans="1:8" x14ac:dyDescent="0.3">
      <c r="A1399" s="17" t="s">
        <v>1081</v>
      </c>
      <c r="B1399" s="17" t="s">
        <v>55</v>
      </c>
      <c r="C1399" s="17"/>
      <c r="D1399" s="17"/>
      <c r="E1399" s="17"/>
      <c r="F1399" s="17"/>
      <c r="G1399" s="17"/>
      <c r="H1399" s="19"/>
    </row>
    <row r="1400" spans="1:8" x14ac:dyDescent="0.3">
      <c r="A1400" s="17" t="s">
        <v>1082</v>
      </c>
      <c r="B1400" s="17" t="s">
        <v>38</v>
      </c>
      <c r="C1400" s="17"/>
      <c r="D1400" s="17"/>
      <c r="E1400" s="17"/>
      <c r="F1400" s="17"/>
      <c r="G1400" s="17"/>
      <c r="H1400" s="19"/>
    </row>
    <row r="1401" spans="1:8" x14ac:dyDescent="0.3">
      <c r="A1401" s="17" t="s">
        <v>1083</v>
      </c>
      <c r="B1401" s="17" t="s">
        <v>58</v>
      </c>
      <c r="C1401" s="17"/>
      <c r="D1401" s="17"/>
      <c r="E1401" s="17"/>
      <c r="F1401" s="17"/>
      <c r="G1401" s="17"/>
      <c r="H1401" s="19"/>
    </row>
    <row r="1402" spans="1:8" x14ac:dyDescent="0.3">
      <c r="F1402" s="16" t="s">
        <v>41</v>
      </c>
      <c r="G1402" s="16" t="str">
        <f>IF((COUNT(C1397:C1401)&lt;&gt;COUNT(G1397:G1401)),"", ROUND(SUM(G1397:G1401),2))</f>
        <v/>
      </c>
      <c r="H1402" s="14" t="str">
        <f>IF((COUNT(C1397:C1401)&lt;&gt;COUNT(G1397:G1401)),"Neužpildytos visų objektų kainos", "")</f>
        <v>Neužpildytos visų objektų kainos</v>
      </c>
    </row>
    <row r="1403" spans="1:8" x14ac:dyDescent="0.3">
      <c r="D1403" s="16" t="s">
        <v>42</v>
      </c>
      <c r="E1403" s="19"/>
      <c r="F1403" s="16" t="s">
        <v>43</v>
      </c>
      <c r="G1403" s="16" t="str">
        <f>IF(OR(G1402="",E1403=""),"", ROUND(PRODUCT(E1403,G1402)/100,2))</f>
        <v/>
      </c>
      <c r="H1403" s="14" t="str">
        <f>IF(E1403="", "Nurodykite taikomą PVM dydį", "")</f>
        <v>Nurodykite taikomą PVM dydį</v>
      </c>
    </row>
    <row r="1404" spans="1:8" x14ac:dyDescent="0.3">
      <c r="F1404" s="16" t="s">
        <v>44</v>
      </c>
      <c r="G1404" s="16">
        <f>IF(ISBLANK(G1403), "", ROUND(SUM(G1402:G1403),2))</f>
        <v>0</v>
      </c>
    </row>
    <row r="1408" spans="1:8" x14ac:dyDescent="0.3">
      <c r="A1408" s="12" t="s">
        <v>1084</v>
      </c>
      <c r="B1408" s="12" t="s">
        <v>1085</v>
      </c>
    </row>
    <row r="1410" spans="1:8" x14ac:dyDescent="0.3">
      <c r="A1410" s="12" t="s">
        <v>21</v>
      </c>
    </row>
    <row r="1411" spans="1:8" ht="28.8" x14ac:dyDescent="0.3">
      <c r="A1411" s="16" t="s">
        <v>22</v>
      </c>
      <c r="B1411" s="16" t="s">
        <v>23</v>
      </c>
      <c r="C1411" s="16" t="s">
        <v>24</v>
      </c>
      <c r="D1411" s="16" t="s">
        <v>25</v>
      </c>
      <c r="E1411" s="28" t="s">
        <v>1309</v>
      </c>
      <c r="F1411" s="28" t="s">
        <v>1308</v>
      </c>
      <c r="G1411" s="16" t="s">
        <v>26</v>
      </c>
    </row>
    <row r="1412" spans="1:8" x14ac:dyDescent="0.3">
      <c r="A1412" s="16" t="s">
        <v>1086</v>
      </c>
      <c r="B1412" s="16" t="s">
        <v>1087</v>
      </c>
      <c r="C1412" s="17"/>
      <c r="D1412" s="17"/>
      <c r="E1412" s="17"/>
      <c r="F1412" s="17"/>
      <c r="G1412" s="17"/>
    </row>
    <row r="1413" spans="1:8" x14ac:dyDescent="0.3">
      <c r="A1413" s="17" t="s">
        <v>1088</v>
      </c>
      <c r="B1413" s="17" t="s">
        <v>1089</v>
      </c>
      <c r="C1413" s="17">
        <v>4627805</v>
      </c>
      <c r="D1413" s="17" t="s">
        <v>65</v>
      </c>
      <c r="E1413" s="25" t="s">
        <v>1294</v>
      </c>
      <c r="F1413" s="18"/>
      <c r="G1413" s="17" t="str">
        <f>IF(ISBLANK(F1413),"", PRODUCT(C1413,F1413))</f>
        <v/>
      </c>
    </row>
    <row r="1414" spans="1:8" x14ac:dyDescent="0.3">
      <c r="A1414" s="17" t="s">
        <v>1090</v>
      </c>
      <c r="B1414" s="17" t="s">
        <v>1091</v>
      </c>
      <c r="C1414" s="17"/>
      <c r="D1414" s="17"/>
      <c r="E1414" s="17"/>
      <c r="F1414" s="17"/>
      <c r="G1414" s="17"/>
      <c r="H1414" s="19"/>
    </row>
    <row r="1415" spans="1:8" x14ac:dyDescent="0.3">
      <c r="A1415" s="17" t="s">
        <v>1092</v>
      </c>
      <c r="B1415" s="17" t="s">
        <v>69</v>
      </c>
      <c r="C1415" s="17"/>
      <c r="D1415" s="17"/>
      <c r="E1415" s="17"/>
      <c r="F1415" s="17"/>
      <c r="G1415" s="17"/>
      <c r="H1415" s="19"/>
    </row>
    <row r="1416" spans="1:8" x14ac:dyDescent="0.3">
      <c r="A1416" s="17" t="s">
        <v>1093</v>
      </c>
      <c r="B1416" s="17" t="s">
        <v>71</v>
      </c>
      <c r="C1416" s="17"/>
      <c r="D1416" s="17"/>
      <c r="E1416" s="17"/>
      <c r="F1416" s="17"/>
      <c r="G1416" s="17"/>
      <c r="H1416" s="19"/>
    </row>
    <row r="1417" spans="1:8" x14ac:dyDescent="0.3">
      <c r="A1417" s="17" t="s">
        <v>1094</v>
      </c>
      <c r="B1417" s="17" t="s">
        <v>538</v>
      </c>
      <c r="C1417" s="17"/>
      <c r="D1417" s="17"/>
      <c r="E1417" s="17"/>
      <c r="F1417" s="17"/>
      <c r="G1417" s="17"/>
      <c r="H1417" s="19"/>
    </row>
    <row r="1418" spans="1:8" x14ac:dyDescent="0.3">
      <c r="F1418" s="16" t="s">
        <v>41</v>
      </c>
      <c r="G1418" s="16" t="str">
        <f>IF((COUNT(C1413:C1417)&lt;&gt;COUNT(G1413:G1417)),"", ROUND(SUM(G1413:G1417),2))</f>
        <v/>
      </c>
      <c r="H1418" s="14" t="str">
        <f>IF((COUNT(C1413:C1417)&lt;&gt;COUNT(G1413:G1417)),"Neužpildytos visų objektų kainos", "")</f>
        <v>Neužpildytos visų objektų kainos</v>
      </c>
    </row>
    <row r="1419" spans="1:8" x14ac:dyDescent="0.3">
      <c r="D1419" s="16" t="s">
        <v>42</v>
      </c>
      <c r="E1419" s="19"/>
      <c r="F1419" s="16" t="s">
        <v>43</v>
      </c>
      <c r="G1419" s="16" t="str">
        <f>IF(OR(G1418="",E1419=""),"", ROUND(PRODUCT(E1419,G1418)/100,2))</f>
        <v/>
      </c>
      <c r="H1419" s="14" t="str">
        <f>IF(E1419="", "Nurodykite taikomą PVM dydį", "")</f>
        <v>Nurodykite taikomą PVM dydį</v>
      </c>
    </row>
    <row r="1420" spans="1:8" x14ac:dyDescent="0.3">
      <c r="F1420" s="16" t="s">
        <v>44</v>
      </c>
      <c r="G1420" s="16">
        <f>IF(ISBLANK(G1419), "", ROUND(SUM(G1418:G1419),2))</f>
        <v>0</v>
      </c>
    </row>
    <row r="1424" spans="1:8" x14ac:dyDescent="0.3">
      <c r="A1424" s="12" t="s">
        <v>1095</v>
      </c>
      <c r="B1424" s="12" t="s">
        <v>1096</v>
      </c>
    </row>
    <row r="1426" spans="1:8" x14ac:dyDescent="0.3">
      <c r="A1426" s="12" t="s">
        <v>21</v>
      </c>
    </row>
    <row r="1427" spans="1:8" ht="28.8" x14ac:dyDescent="0.3">
      <c r="A1427" s="16" t="s">
        <v>22</v>
      </c>
      <c r="B1427" s="16" t="s">
        <v>23</v>
      </c>
      <c r="C1427" s="16" t="s">
        <v>24</v>
      </c>
      <c r="D1427" s="16" t="s">
        <v>25</v>
      </c>
      <c r="E1427" s="28" t="s">
        <v>1309</v>
      </c>
      <c r="F1427" s="28" t="s">
        <v>1308</v>
      </c>
      <c r="G1427" s="16" t="s">
        <v>26</v>
      </c>
    </row>
    <row r="1428" spans="1:8" x14ac:dyDescent="0.3">
      <c r="A1428" s="16" t="s">
        <v>1097</v>
      </c>
      <c r="B1428" s="16" t="s">
        <v>1098</v>
      </c>
      <c r="C1428" s="17"/>
      <c r="D1428" s="17"/>
      <c r="E1428" s="17"/>
      <c r="F1428" s="17"/>
      <c r="G1428" s="17"/>
    </row>
    <row r="1429" spans="1:8" x14ac:dyDescent="0.3">
      <c r="A1429" s="17" t="s">
        <v>1099</v>
      </c>
      <c r="B1429" s="17" t="s">
        <v>1089</v>
      </c>
      <c r="C1429" s="17">
        <v>22698825</v>
      </c>
      <c r="D1429" s="17" t="s">
        <v>605</v>
      </c>
      <c r="E1429" s="25" t="s">
        <v>1295</v>
      </c>
      <c r="F1429" s="18"/>
      <c r="G1429" s="17" t="str">
        <f>IF(ISBLANK(F1429),"", PRODUCT(C1429,F1429))</f>
        <v/>
      </c>
    </row>
    <row r="1430" spans="1:8" x14ac:dyDescent="0.3">
      <c r="A1430" s="17" t="s">
        <v>1100</v>
      </c>
      <c r="B1430" s="17" t="s">
        <v>1101</v>
      </c>
      <c r="C1430" s="17"/>
      <c r="D1430" s="17"/>
      <c r="E1430" s="17"/>
      <c r="F1430" s="17"/>
      <c r="G1430" s="17"/>
      <c r="H1430" s="19"/>
    </row>
    <row r="1431" spans="1:8" x14ac:dyDescent="0.3">
      <c r="A1431" s="17" t="s">
        <v>1102</v>
      </c>
      <c r="B1431" s="17" t="s">
        <v>609</v>
      </c>
      <c r="C1431" s="17"/>
      <c r="D1431" s="17"/>
      <c r="E1431" s="17"/>
      <c r="F1431" s="17"/>
      <c r="G1431" s="17"/>
      <c r="H1431" s="19"/>
    </row>
    <row r="1432" spans="1:8" x14ac:dyDescent="0.3">
      <c r="A1432" s="17" t="s">
        <v>1103</v>
      </c>
      <c r="B1432" s="17" t="s">
        <v>611</v>
      </c>
      <c r="C1432" s="17"/>
      <c r="D1432" s="17"/>
      <c r="E1432" s="17"/>
      <c r="F1432" s="17"/>
      <c r="G1432" s="17"/>
      <c r="H1432" s="19"/>
    </row>
    <row r="1433" spans="1:8" x14ac:dyDescent="0.3">
      <c r="A1433" s="17" t="s">
        <v>1104</v>
      </c>
      <c r="B1433" s="17" t="s">
        <v>613</v>
      </c>
      <c r="C1433" s="17"/>
      <c r="D1433" s="17"/>
      <c r="E1433" s="17"/>
      <c r="F1433" s="17"/>
      <c r="G1433" s="17"/>
      <c r="H1433" s="19"/>
    </row>
    <row r="1434" spans="1:8" x14ac:dyDescent="0.3">
      <c r="F1434" s="16" t="s">
        <v>41</v>
      </c>
      <c r="G1434" s="16" t="str">
        <f>IF((COUNT(C1429:C1433)&lt;&gt;COUNT(G1429:G1433)),"", ROUND(SUM(G1429:G1433),2))</f>
        <v/>
      </c>
      <c r="H1434" s="14" t="str">
        <f>IF((COUNT(C1429:C1433)&lt;&gt;COUNT(G1429:G1433)),"Neužpildytos visų objektų kainos", "")</f>
        <v>Neužpildytos visų objektų kainos</v>
      </c>
    </row>
    <row r="1435" spans="1:8" x14ac:dyDescent="0.3">
      <c r="D1435" s="16" t="s">
        <v>42</v>
      </c>
      <c r="E1435" s="19"/>
      <c r="F1435" s="16" t="s">
        <v>43</v>
      </c>
      <c r="G1435" s="16" t="str">
        <f>IF(OR(G1434="",E1435=""),"", ROUND(PRODUCT(E1435,G1434)/100,2))</f>
        <v/>
      </c>
      <c r="H1435" s="14" t="str">
        <f>IF(E1435="", "Nurodykite taikomą PVM dydį", "")</f>
        <v>Nurodykite taikomą PVM dydį</v>
      </c>
    </row>
    <row r="1436" spans="1:8" x14ac:dyDescent="0.3">
      <c r="F1436" s="16" t="s">
        <v>44</v>
      </c>
      <c r="G1436" s="16">
        <f>IF(ISBLANK(G1435), "", ROUND(SUM(G1434:G1435),2))</f>
        <v>0</v>
      </c>
    </row>
    <row r="1440" spans="1:8" x14ac:dyDescent="0.3">
      <c r="A1440" s="12" t="s">
        <v>1105</v>
      </c>
      <c r="B1440" s="12" t="s">
        <v>1106</v>
      </c>
    </row>
    <row r="1442" spans="1:8" x14ac:dyDescent="0.3">
      <c r="A1442" s="12" t="s">
        <v>21</v>
      </c>
    </row>
    <row r="1443" spans="1:8" ht="28.8" x14ac:dyDescent="0.3">
      <c r="A1443" s="16" t="s">
        <v>22</v>
      </c>
      <c r="B1443" s="16" t="s">
        <v>23</v>
      </c>
      <c r="C1443" s="16" t="s">
        <v>24</v>
      </c>
      <c r="D1443" s="16" t="s">
        <v>25</v>
      </c>
      <c r="E1443" s="28" t="s">
        <v>1309</v>
      </c>
      <c r="F1443" s="28" t="s">
        <v>1308</v>
      </c>
      <c r="G1443" s="16" t="s">
        <v>26</v>
      </c>
    </row>
    <row r="1444" spans="1:8" x14ac:dyDescent="0.3">
      <c r="A1444" s="16" t="s">
        <v>1107</v>
      </c>
      <c r="B1444" s="16" t="s">
        <v>1108</v>
      </c>
      <c r="C1444" s="17"/>
      <c r="D1444" s="17"/>
      <c r="E1444" s="17"/>
      <c r="F1444" s="17"/>
      <c r="G1444" s="17"/>
    </row>
    <row r="1445" spans="1:8" x14ac:dyDescent="0.3">
      <c r="A1445" s="17" t="s">
        <v>1109</v>
      </c>
      <c r="B1445" s="17" t="s">
        <v>1110</v>
      </c>
      <c r="C1445" s="17">
        <v>3162333</v>
      </c>
      <c r="D1445" s="17" t="s">
        <v>65</v>
      </c>
      <c r="E1445" s="25" t="s">
        <v>1283</v>
      </c>
      <c r="F1445" s="18"/>
      <c r="G1445" s="17" t="str">
        <f>IF(ISBLANK(F1445),"", PRODUCT(C1445,F1445))</f>
        <v/>
      </c>
    </row>
    <row r="1446" spans="1:8" x14ac:dyDescent="0.3">
      <c r="A1446" s="17" t="s">
        <v>1111</v>
      </c>
      <c r="B1446" s="17" t="s">
        <v>34</v>
      </c>
      <c r="C1446" s="17"/>
      <c r="D1446" s="17"/>
      <c r="E1446" s="17"/>
      <c r="F1446" s="17"/>
      <c r="G1446" s="17"/>
      <c r="H1446" s="19"/>
    </row>
    <row r="1447" spans="1:8" x14ac:dyDescent="0.3">
      <c r="A1447" s="17" t="s">
        <v>1112</v>
      </c>
      <c r="B1447" s="17" t="s">
        <v>138</v>
      </c>
      <c r="C1447" s="17"/>
      <c r="D1447" s="17"/>
      <c r="E1447" s="17"/>
      <c r="F1447" s="17"/>
      <c r="G1447" s="17"/>
      <c r="H1447" s="19"/>
    </row>
    <row r="1448" spans="1:8" x14ac:dyDescent="0.3">
      <c r="A1448" s="17" t="s">
        <v>1113</v>
      </c>
      <c r="B1448" s="17" t="s">
        <v>71</v>
      </c>
      <c r="C1448" s="17"/>
      <c r="D1448" s="17"/>
      <c r="E1448" s="17"/>
      <c r="F1448" s="17"/>
      <c r="G1448" s="17"/>
      <c r="H1448" s="19"/>
    </row>
    <row r="1449" spans="1:8" x14ac:dyDescent="0.3">
      <c r="A1449" s="17" t="s">
        <v>1114</v>
      </c>
      <c r="B1449" s="17" t="s">
        <v>73</v>
      </c>
      <c r="C1449" s="17"/>
      <c r="D1449" s="17"/>
      <c r="E1449" s="17"/>
      <c r="F1449" s="17"/>
      <c r="G1449" s="17"/>
      <c r="H1449" s="19"/>
    </row>
    <row r="1450" spans="1:8" x14ac:dyDescent="0.3">
      <c r="F1450" s="16" t="s">
        <v>41</v>
      </c>
      <c r="G1450" s="16" t="str">
        <f>IF((COUNT(C1445:C1449)&lt;&gt;COUNT(G1445:G1449)),"", ROUND(SUM(G1445:G1449),2))</f>
        <v/>
      </c>
      <c r="H1450" s="14" t="str">
        <f>IF((COUNT(C1445:C1449)&lt;&gt;COUNT(G1445:G1449)),"Neužpildytos visų objektų kainos", "")</f>
        <v>Neužpildytos visų objektų kainos</v>
      </c>
    </row>
    <row r="1451" spans="1:8" x14ac:dyDescent="0.3">
      <c r="D1451" s="16" t="s">
        <v>42</v>
      </c>
      <c r="E1451" s="19"/>
      <c r="F1451" s="16" t="s">
        <v>43</v>
      </c>
      <c r="G1451" s="16" t="str">
        <f>IF(OR(G1450="",E1451=""),"", ROUND(PRODUCT(E1451,G1450)/100,2))</f>
        <v/>
      </c>
      <c r="H1451" s="14" t="str">
        <f>IF(E1451="", "Nurodykite taikomą PVM dydį", "")</f>
        <v>Nurodykite taikomą PVM dydį</v>
      </c>
    </row>
    <row r="1452" spans="1:8" x14ac:dyDescent="0.3">
      <c r="F1452" s="16" t="s">
        <v>44</v>
      </c>
      <c r="G1452" s="16">
        <f>IF(ISBLANK(G1451), "", ROUND(SUM(G1450:G1451),2))</f>
        <v>0</v>
      </c>
    </row>
    <row r="1456" spans="1:8" x14ac:dyDescent="0.3">
      <c r="A1456" s="12" t="s">
        <v>1115</v>
      </c>
      <c r="B1456" s="12" t="s">
        <v>1116</v>
      </c>
    </row>
    <row r="1458" spans="1:8" x14ac:dyDescent="0.3">
      <c r="A1458" s="12" t="s">
        <v>21</v>
      </c>
    </row>
    <row r="1459" spans="1:8" ht="28.8" x14ac:dyDescent="0.3">
      <c r="A1459" s="16" t="s">
        <v>22</v>
      </c>
      <c r="B1459" s="16" t="s">
        <v>23</v>
      </c>
      <c r="C1459" s="16" t="s">
        <v>24</v>
      </c>
      <c r="D1459" s="16" t="s">
        <v>25</v>
      </c>
      <c r="E1459" s="28" t="s">
        <v>1309</v>
      </c>
      <c r="F1459" s="28" t="s">
        <v>1308</v>
      </c>
      <c r="G1459" s="16" t="s">
        <v>26</v>
      </c>
    </row>
    <row r="1460" spans="1:8" x14ac:dyDescent="0.3">
      <c r="A1460" s="16" t="s">
        <v>1117</v>
      </c>
      <c r="B1460" s="16" t="s">
        <v>1118</v>
      </c>
      <c r="C1460" s="17"/>
      <c r="D1460" s="17"/>
      <c r="E1460" s="17"/>
      <c r="F1460" s="17"/>
      <c r="G1460" s="17"/>
    </row>
    <row r="1461" spans="1:8" x14ac:dyDescent="0.3">
      <c r="A1461" s="17" t="s">
        <v>1119</v>
      </c>
      <c r="B1461" s="17" t="s">
        <v>1120</v>
      </c>
      <c r="C1461" s="17">
        <v>695</v>
      </c>
      <c r="D1461" s="17" t="s">
        <v>31</v>
      </c>
      <c r="E1461" s="27">
        <v>3496.3110000000001</v>
      </c>
      <c r="F1461" s="18"/>
      <c r="G1461" s="17" t="str">
        <f>IF(ISBLANK(F1461),"", PRODUCT(C1461,F1461))</f>
        <v/>
      </c>
    </row>
    <row r="1462" spans="1:8" x14ac:dyDescent="0.3">
      <c r="A1462" s="17" t="s">
        <v>1121</v>
      </c>
      <c r="B1462" s="17" t="s">
        <v>67</v>
      </c>
      <c r="C1462" s="17"/>
      <c r="D1462" s="17"/>
      <c r="E1462" s="17"/>
      <c r="F1462" s="17"/>
      <c r="G1462" s="17"/>
      <c r="H1462" s="19"/>
    </row>
    <row r="1463" spans="1:8" x14ac:dyDescent="0.3">
      <c r="A1463" s="17" t="s">
        <v>1122</v>
      </c>
      <c r="B1463" s="17" t="s">
        <v>84</v>
      </c>
      <c r="C1463" s="17"/>
      <c r="D1463" s="17"/>
      <c r="E1463" s="17"/>
      <c r="F1463" s="17"/>
      <c r="G1463" s="17"/>
      <c r="H1463" s="19"/>
    </row>
    <row r="1464" spans="1:8" x14ac:dyDescent="0.3">
      <c r="A1464" s="17" t="s">
        <v>1123</v>
      </c>
      <c r="B1464" s="17" t="s">
        <v>86</v>
      </c>
      <c r="C1464" s="17"/>
      <c r="D1464" s="17"/>
      <c r="E1464" s="17"/>
      <c r="F1464" s="17"/>
      <c r="G1464" s="17"/>
      <c r="H1464" s="19"/>
    </row>
    <row r="1465" spans="1:8" x14ac:dyDescent="0.3">
      <c r="A1465" s="17" t="s">
        <v>1124</v>
      </c>
      <c r="B1465" s="17" t="s">
        <v>474</v>
      </c>
      <c r="C1465" s="17"/>
      <c r="D1465" s="17"/>
      <c r="E1465" s="17"/>
      <c r="F1465" s="17"/>
      <c r="G1465" s="17"/>
      <c r="H1465" s="19"/>
    </row>
    <row r="1466" spans="1:8" x14ac:dyDescent="0.3">
      <c r="F1466" s="16" t="s">
        <v>41</v>
      </c>
      <c r="G1466" s="16" t="str">
        <f>IF((COUNT(C1461:C1465)&lt;&gt;COUNT(G1461:G1465)),"", ROUND(SUM(G1461:G1465),2))</f>
        <v/>
      </c>
      <c r="H1466" s="14" t="str">
        <f>IF((COUNT(C1461:C1465)&lt;&gt;COUNT(G1461:G1465)),"Neužpildytos visų objektų kainos", "")</f>
        <v>Neužpildytos visų objektų kainos</v>
      </c>
    </row>
    <row r="1467" spans="1:8" x14ac:dyDescent="0.3">
      <c r="D1467" s="16" t="s">
        <v>42</v>
      </c>
      <c r="E1467" s="19"/>
      <c r="F1467" s="16" t="s">
        <v>43</v>
      </c>
      <c r="G1467" s="16" t="str">
        <f>IF(OR(G1466="",E1467=""),"", ROUND(PRODUCT(E1467,G1466)/100,2))</f>
        <v/>
      </c>
      <c r="H1467" s="14" t="str">
        <f>IF(E1467="", "Nurodykite taikomą PVM dydį", "")</f>
        <v>Nurodykite taikomą PVM dydį</v>
      </c>
    </row>
    <row r="1468" spans="1:8" x14ac:dyDescent="0.3">
      <c r="F1468" s="16" t="s">
        <v>44</v>
      </c>
      <c r="G1468" s="16">
        <f>IF(ISBLANK(G1467), "", ROUND(SUM(G1466:G1467),2))</f>
        <v>0</v>
      </c>
    </row>
    <row r="1472" spans="1:8" x14ac:dyDescent="0.3">
      <c r="A1472" s="12" t="s">
        <v>1125</v>
      </c>
      <c r="B1472" s="12" t="s">
        <v>1126</v>
      </c>
    </row>
    <row r="1474" spans="1:8" x14ac:dyDescent="0.3">
      <c r="A1474" s="12" t="s">
        <v>21</v>
      </c>
    </row>
    <row r="1475" spans="1:8" ht="28.8" x14ac:dyDescent="0.3">
      <c r="A1475" s="16" t="s">
        <v>22</v>
      </c>
      <c r="B1475" s="16" t="s">
        <v>23</v>
      </c>
      <c r="C1475" s="16" t="s">
        <v>24</v>
      </c>
      <c r="D1475" s="16" t="s">
        <v>25</v>
      </c>
      <c r="E1475" s="28" t="s">
        <v>1309</v>
      </c>
      <c r="F1475" s="28" t="s">
        <v>1308</v>
      </c>
      <c r="G1475" s="16" t="s">
        <v>26</v>
      </c>
    </row>
    <row r="1476" spans="1:8" x14ac:dyDescent="0.3">
      <c r="A1476" s="16" t="s">
        <v>1127</v>
      </c>
      <c r="B1476" s="16" t="s">
        <v>1128</v>
      </c>
      <c r="C1476" s="17"/>
      <c r="D1476" s="17"/>
      <c r="E1476" s="17"/>
      <c r="F1476" s="17"/>
      <c r="G1476" s="17"/>
    </row>
    <row r="1477" spans="1:8" x14ac:dyDescent="0.3">
      <c r="A1477" s="17" t="s">
        <v>1129</v>
      </c>
      <c r="B1477" s="17" t="s">
        <v>1130</v>
      </c>
      <c r="C1477" s="17">
        <v>11499366</v>
      </c>
      <c r="D1477" s="17" t="s">
        <v>51</v>
      </c>
      <c r="E1477" s="25" t="s">
        <v>1296</v>
      </c>
      <c r="F1477" s="18"/>
      <c r="G1477" s="17" t="str">
        <f>IF(ISBLANK(F1477),"", PRODUCT(C1477,F1477))</f>
        <v/>
      </c>
    </row>
    <row r="1478" spans="1:8" x14ac:dyDescent="0.3">
      <c r="A1478" s="17" t="s">
        <v>1131</v>
      </c>
      <c r="B1478" s="17" t="s">
        <v>1132</v>
      </c>
      <c r="C1478" s="17"/>
      <c r="D1478" s="17"/>
      <c r="E1478" s="17"/>
      <c r="F1478" s="17"/>
      <c r="G1478" s="17"/>
      <c r="H1478" s="19"/>
    </row>
    <row r="1479" spans="1:8" x14ac:dyDescent="0.3">
      <c r="A1479" s="17" t="s">
        <v>1133</v>
      </c>
      <c r="B1479" s="17" t="s">
        <v>55</v>
      </c>
      <c r="C1479" s="17"/>
      <c r="D1479" s="17"/>
      <c r="E1479" s="17"/>
      <c r="F1479" s="17"/>
      <c r="G1479" s="17"/>
      <c r="H1479" s="19"/>
    </row>
    <row r="1480" spans="1:8" x14ac:dyDescent="0.3">
      <c r="A1480" s="17" t="s">
        <v>1134</v>
      </c>
      <c r="B1480" s="17" t="s">
        <v>38</v>
      </c>
      <c r="C1480" s="17"/>
      <c r="D1480" s="17"/>
      <c r="E1480" s="17"/>
      <c r="F1480" s="17"/>
      <c r="G1480" s="17"/>
      <c r="H1480" s="19"/>
    </row>
    <row r="1481" spans="1:8" x14ac:dyDescent="0.3">
      <c r="A1481" s="17" t="s">
        <v>1135</v>
      </c>
      <c r="B1481" s="17" t="s">
        <v>58</v>
      </c>
      <c r="C1481" s="17"/>
      <c r="D1481" s="17"/>
      <c r="E1481" s="17"/>
      <c r="F1481" s="17"/>
      <c r="G1481" s="17"/>
      <c r="H1481" s="19"/>
    </row>
    <row r="1482" spans="1:8" x14ac:dyDescent="0.3">
      <c r="F1482" s="16" t="s">
        <v>41</v>
      </c>
      <c r="G1482" s="16" t="str">
        <f>IF((COUNT(C1477:C1481)&lt;&gt;COUNT(G1477:G1481)),"", ROUND(SUM(G1477:G1481),2))</f>
        <v/>
      </c>
      <c r="H1482" s="14" t="str">
        <f>IF((COUNT(C1477:C1481)&lt;&gt;COUNT(G1477:G1481)),"Neužpildytos visų objektų kainos", "")</f>
        <v>Neužpildytos visų objektų kainos</v>
      </c>
    </row>
    <row r="1483" spans="1:8" x14ac:dyDescent="0.3">
      <c r="D1483" s="16" t="s">
        <v>42</v>
      </c>
      <c r="E1483" s="19"/>
      <c r="F1483" s="16" t="s">
        <v>43</v>
      </c>
      <c r="G1483" s="16" t="str">
        <f>IF(OR(G1482="",E1483=""),"", ROUND(PRODUCT(E1483,G1482)/100,2))</f>
        <v/>
      </c>
      <c r="H1483" s="14" t="str">
        <f>IF(E1483="", "Nurodykite taikomą PVM dydį", "")</f>
        <v>Nurodykite taikomą PVM dydį</v>
      </c>
    </row>
    <row r="1484" spans="1:8" x14ac:dyDescent="0.3">
      <c r="F1484" s="16" t="s">
        <v>44</v>
      </c>
      <c r="G1484" s="16">
        <f>IF(ISBLANK(G1483), "", ROUND(SUM(G1482:G1483),2))</f>
        <v>0</v>
      </c>
    </row>
    <row r="1488" spans="1:8" x14ac:dyDescent="0.3">
      <c r="A1488" s="12" t="s">
        <v>1136</v>
      </c>
      <c r="B1488" s="12" t="s">
        <v>1137</v>
      </c>
    </row>
    <row r="1490" spans="1:8" x14ac:dyDescent="0.3">
      <c r="A1490" s="12" t="s">
        <v>21</v>
      </c>
    </row>
    <row r="1491" spans="1:8" ht="28.8" x14ac:dyDescent="0.3">
      <c r="A1491" s="16" t="s">
        <v>22</v>
      </c>
      <c r="B1491" s="16" t="s">
        <v>23</v>
      </c>
      <c r="C1491" s="16" t="s">
        <v>24</v>
      </c>
      <c r="D1491" s="16" t="s">
        <v>25</v>
      </c>
      <c r="E1491" s="28" t="s">
        <v>1309</v>
      </c>
      <c r="F1491" s="28" t="s">
        <v>1308</v>
      </c>
      <c r="G1491" s="16" t="s">
        <v>26</v>
      </c>
    </row>
    <row r="1492" spans="1:8" x14ac:dyDescent="0.3">
      <c r="A1492" s="16" t="s">
        <v>1138</v>
      </c>
      <c r="B1492" s="16" t="s">
        <v>1139</v>
      </c>
      <c r="C1492" s="17"/>
      <c r="D1492" s="17"/>
      <c r="E1492" s="17"/>
      <c r="F1492" s="17"/>
      <c r="G1492" s="17"/>
    </row>
    <row r="1493" spans="1:8" x14ac:dyDescent="0.3">
      <c r="A1493" s="17" t="s">
        <v>1140</v>
      </c>
      <c r="B1493" s="17" t="s">
        <v>1141</v>
      </c>
      <c r="C1493" s="17">
        <v>13880004</v>
      </c>
      <c r="D1493" s="17" t="s">
        <v>51</v>
      </c>
      <c r="E1493" s="25" t="s">
        <v>1297</v>
      </c>
      <c r="F1493" s="18"/>
      <c r="G1493" s="17" t="str">
        <f>IF(ISBLANK(F1493),"", PRODUCT(C1493,F1493))</f>
        <v/>
      </c>
    </row>
    <row r="1494" spans="1:8" x14ac:dyDescent="0.3">
      <c r="A1494" s="17" t="s">
        <v>1142</v>
      </c>
      <c r="B1494" s="17" t="s">
        <v>1143</v>
      </c>
      <c r="C1494" s="17"/>
      <c r="D1494" s="17"/>
      <c r="E1494" s="17"/>
      <c r="F1494" s="17"/>
      <c r="G1494" s="17"/>
      <c r="H1494" s="19"/>
    </row>
    <row r="1495" spans="1:8" x14ac:dyDescent="0.3">
      <c r="A1495" s="17" t="s">
        <v>1144</v>
      </c>
      <c r="B1495" s="17" t="s">
        <v>213</v>
      </c>
      <c r="C1495" s="17"/>
      <c r="D1495" s="17"/>
      <c r="E1495" s="17"/>
      <c r="F1495" s="17"/>
      <c r="G1495" s="17"/>
      <c r="H1495" s="19"/>
    </row>
    <row r="1496" spans="1:8" x14ac:dyDescent="0.3">
      <c r="A1496" s="17" t="s">
        <v>1145</v>
      </c>
      <c r="B1496" s="17" t="s">
        <v>38</v>
      </c>
      <c r="C1496" s="17"/>
      <c r="D1496" s="17"/>
      <c r="E1496" s="17"/>
      <c r="F1496" s="17"/>
      <c r="G1496" s="17"/>
      <c r="H1496" s="19"/>
    </row>
    <row r="1497" spans="1:8" x14ac:dyDescent="0.3">
      <c r="A1497" s="17" t="s">
        <v>1146</v>
      </c>
      <c r="B1497" s="17" t="s">
        <v>58</v>
      </c>
      <c r="C1497" s="17"/>
      <c r="D1497" s="17"/>
      <c r="E1497" s="17"/>
      <c r="F1497" s="17"/>
      <c r="G1497" s="17"/>
      <c r="H1497" s="19"/>
    </row>
    <row r="1498" spans="1:8" x14ac:dyDescent="0.3">
      <c r="F1498" s="16" t="s">
        <v>41</v>
      </c>
      <c r="G1498" s="16" t="str">
        <f>IF((COUNT(C1493:C1497)&lt;&gt;COUNT(G1493:G1497)),"", ROUND(SUM(G1493:G1497),2))</f>
        <v/>
      </c>
      <c r="H1498" s="14" t="str">
        <f>IF((COUNT(C1493:C1497)&lt;&gt;COUNT(G1493:G1497)),"Neužpildytos visų objektų kainos", "")</f>
        <v>Neužpildytos visų objektų kainos</v>
      </c>
    </row>
    <row r="1499" spans="1:8" x14ac:dyDescent="0.3">
      <c r="D1499" s="16" t="s">
        <v>42</v>
      </c>
      <c r="E1499" s="19"/>
      <c r="F1499" s="16" t="s">
        <v>43</v>
      </c>
      <c r="G1499" s="16" t="str">
        <f>IF(OR(G1498="",E1499=""),"", ROUND(PRODUCT(E1499,G1498)/100,2))</f>
        <v/>
      </c>
      <c r="H1499" s="14" t="str">
        <f>IF(E1499="", "Nurodykite taikomą PVM dydį", "")</f>
        <v>Nurodykite taikomą PVM dydį</v>
      </c>
    </row>
    <row r="1500" spans="1:8" x14ac:dyDescent="0.3">
      <c r="F1500" s="16" t="s">
        <v>44</v>
      </c>
      <c r="G1500" s="16">
        <f>IF(ISBLANK(G1499), "", ROUND(SUM(G1498:G1499),2))</f>
        <v>0</v>
      </c>
    </row>
    <row r="1504" spans="1:8" x14ac:dyDescent="0.3">
      <c r="A1504" s="12" t="s">
        <v>1147</v>
      </c>
      <c r="B1504" s="12" t="s">
        <v>1148</v>
      </c>
    </row>
    <row r="1506" spans="1:8" x14ac:dyDescent="0.3">
      <c r="A1506" s="12" t="s">
        <v>21</v>
      </c>
    </row>
    <row r="1507" spans="1:8" ht="28.8" x14ac:dyDescent="0.3">
      <c r="A1507" s="16" t="s">
        <v>22</v>
      </c>
      <c r="B1507" s="16" t="s">
        <v>23</v>
      </c>
      <c r="C1507" s="16" t="s">
        <v>24</v>
      </c>
      <c r="D1507" s="16" t="s">
        <v>25</v>
      </c>
      <c r="E1507" s="28" t="s">
        <v>1309</v>
      </c>
      <c r="F1507" s="28" t="s">
        <v>1308</v>
      </c>
      <c r="G1507" s="16" t="s">
        <v>26</v>
      </c>
    </row>
    <row r="1508" spans="1:8" x14ac:dyDescent="0.3">
      <c r="A1508" s="16" t="s">
        <v>1149</v>
      </c>
      <c r="B1508" s="16" t="s">
        <v>1150</v>
      </c>
      <c r="C1508" s="17"/>
      <c r="D1508" s="17"/>
      <c r="E1508" s="17"/>
      <c r="F1508" s="17"/>
      <c r="G1508" s="17"/>
    </row>
    <row r="1509" spans="1:8" x14ac:dyDescent="0.3">
      <c r="A1509" s="17" t="s">
        <v>1151</v>
      </c>
      <c r="B1509" s="17" t="s">
        <v>1152</v>
      </c>
      <c r="C1509" s="17">
        <v>5270555</v>
      </c>
      <c r="D1509" s="17" t="s">
        <v>51</v>
      </c>
      <c r="E1509" s="25" t="s">
        <v>1298</v>
      </c>
      <c r="F1509" s="18"/>
      <c r="G1509" s="17" t="str">
        <f>IF(ISBLANK(F1509),"", PRODUCT(C1509,F1509))</f>
        <v/>
      </c>
    </row>
    <row r="1510" spans="1:8" x14ac:dyDescent="0.3">
      <c r="A1510" s="17" t="s">
        <v>1153</v>
      </c>
      <c r="B1510" s="17" t="s">
        <v>53</v>
      </c>
      <c r="C1510" s="17"/>
      <c r="D1510" s="17"/>
      <c r="E1510" s="17"/>
      <c r="F1510" s="17"/>
      <c r="G1510" s="17"/>
      <c r="H1510" s="19"/>
    </row>
    <row r="1511" spans="1:8" x14ac:dyDescent="0.3">
      <c r="A1511" s="17" t="s">
        <v>1154</v>
      </c>
      <c r="B1511" s="17" t="s">
        <v>55</v>
      </c>
      <c r="C1511" s="17"/>
      <c r="D1511" s="17"/>
      <c r="E1511" s="17"/>
      <c r="F1511" s="17"/>
      <c r="G1511" s="17"/>
      <c r="H1511" s="19"/>
    </row>
    <row r="1512" spans="1:8" x14ac:dyDescent="0.3">
      <c r="A1512" s="17" t="s">
        <v>1155</v>
      </c>
      <c r="B1512" s="17" t="s">
        <v>38</v>
      </c>
      <c r="C1512" s="17"/>
      <c r="D1512" s="17"/>
      <c r="E1512" s="17"/>
      <c r="F1512" s="17"/>
      <c r="G1512" s="17"/>
      <c r="H1512" s="19"/>
    </row>
    <row r="1513" spans="1:8" x14ac:dyDescent="0.3">
      <c r="A1513" s="17" t="s">
        <v>1156</v>
      </c>
      <c r="B1513" s="17" t="s">
        <v>58</v>
      </c>
      <c r="C1513" s="17"/>
      <c r="D1513" s="17"/>
      <c r="E1513" s="17"/>
      <c r="F1513" s="17"/>
      <c r="G1513" s="17"/>
      <c r="H1513" s="19"/>
    </row>
    <row r="1514" spans="1:8" x14ac:dyDescent="0.3">
      <c r="F1514" s="16" t="s">
        <v>41</v>
      </c>
      <c r="G1514" s="16" t="str">
        <f>IF((COUNT(C1509:C1513)&lt;&gt;COUNT(G1509:G1513)),"", ROUND(SUM(G1509:G1513),2))</f>
        <v/>
      </c>
      <c r="H1514" s="14" t="str">
        <f>IF((COUNT(C1509:C1513)&lt;&gt;COUNT(G1509:G1513)),"Neužpildytos visų objektų kainos", "")</f>
        <v>Neužpildytos visų objektų kainos</v>
      </c>
    </row>
    <row r="1515" spans="1:8" x14ac:dyDescent="0.3">
      <c r="D1515" s="16" t="s">
        <v>42</v>
      </c>
      <c r="E1515" s="19"/>
      <c r="F1515" s="16" t="s">
        <v>43</v>
      </c>
      <c r="G1515" s="16" t="str">
        <f>IF(OR(G1514="",E1515=""),"", ROUND(PRODUCT(E1515,G1514)/100,2))</f>
        <v/>
      </c>
      <c r="H1515" s="14" t="str">
        <f>IF(E1515="", "Nurodykite taikomą PVM dydį", "")</f>
        <v>Nurodykite taikomą PVM dydį</v>
      </c>
    </row>
    <row r="1516" spans="1:8" x14ac:dyDescent="0.3">
      <c r="F1516" s="16" t="s">
        <v>44</v>
      </c>
      <c r="G1516" s="16">
        <f>IF(ISBLANK(G1515), "", ROUND(SUM(G1514:G1515),2))</f>
        <v>0</v>
      </c>
    </row>
    <row r="1520" spans="1:8" x14ac:dyDescent="0.3">
      <c r="A1520" s="12" t="s">
        <v>1157</v>
      </c>
      <c r="B1520" s="12" t="s">
        <v>1158</v>
      </c>
    </row>
    <row r="1522" spans="1:8" x14ac:dyDescent="0.3">
      <c r="A1522" s="12" t="s">
        <v>21</v>
      </c>
    </row>
    <row r="1523" spans="1:8" ht="28.8" x14ac:dyDescent="0.3">
      <c r="A1523" s="16" t="s">
        <v>22</v>
      </c>
      <c r="B1523" s="16" t="s">
        <v>23</v>
      </c>
      <c r="C1523" s="16" t="s">
        <v>24</v>
      </c>
      <c r="D1523" s="16" t="s">
        <v>25</v>
      </c>
      <c r="E1523" s="28" t="s">
        <v>1309</v>
      </c>
      <c r="F1523" s="28" t="s">
        <v>1308</v>
      </c>
      <c r="G1523" s="16" t="s">
        <v>26</v>
      </c>
    </row>
    <row r="1524" spans="1:8" x14ac:dyDescent="0.3">
      <c r="A1524" s="16" t="s">
        <v>1159</v>
      </c>
      <c r="B1524" s="16" t="s">
        <v>1160</v>
      </c>
      <c r="C1524" s="17"/>
      <c r="D1524" s="17"/>
      <c r="E1524" s="17"/>
      <c r="F1524" s="17"/>
      <c r="G1524" s="17"/>
    </row>
    <row r="1525" spans="1:8" x14ac:dyDescent="0.3">
      <c r="A1525" s="17" t="s">
        <v>1161</v>
      </c>
      <c r="B1525" s="17" t="s">
        <v>1162</v>
      </c>
      <c r="C1525" s="17">
        <v>158117</v>
      </c>
      <c r="D1525" s="17" t="s">
        <v>31</v>
      </c>
      <c r="E1525" s="17" t="s">
        <v>1163</v>
      </c>
      <c r="F1525" s="18"/>
      <c r="G1525" s="17" t="str">
        <f>IF(ISBLANK(F1525),"", PRODUCT(C1525,F1525))</f>
        <v/>
      </c>
    </row>
    <row r="1526" spans="1:8" x14ac:dyDescent="0.3">
      <c r="A1526" s="17" t="s">
        <v>1164</v>
      </c>
      <c r="B1526" s="17" t="s">
        <v>336</v>
      </c>
      <c r="C1526" s="17"/>
      <c r="D1526" s="17"/>
      <c r="E1526" s="17"/>
      <c r="F1526" s="17"/>
      <c r="G1526" s="17"/>
      <c r="H1526" s="19"/>
    </row>
    <row r="1527" spans="1:8" x14ac:dyDescent="0.3">
      <c r="A1527" s="17" t="s">
        <v>1165</v>
      </c>
      <c r="B1527" s="17" t="s">
        <v>201</v>
      </c>
      <c r="C1527" s="17"/>
      <c r="D1527" s="17"/>
      <c r="E1527" s="17"/>
      <c r="F1527" s="17"/>
      <c r="G1527" s="17"/>
      <c r="H1527" s="19"/>
    </row>
    <row r="1528" spans="1:8" x14ac:dyDescent="0.3">
      <c r="A1528" s="17" t="s">
        <v>1166</v>
      </c>
      <c r="B1528" s="17" t="s">
        <v>1167</v>
      </c>
      <c r="C1528" s="17"/>
      <c r="D1528" s="17"/>
      <c r="E1528" s="17"/>
      <c r="F1528" s="17"/>
      <c r="G1528" s="17"/>
      <c r="H1528" s="19"/>
    </row>
    <row r="1529" spans="1:8" x14ac:dyDescent="0.3">
      <c r="A1529" s="17" t="s">
        <v>1168</v>
      </c>
      <c r="B1529" s="17" t="s">
        <v>340</v>
      </c>
      <c r="C1529" s="17"/>
      <c r="D1529" s="17"/>
      <c r="E1529" s="17"/>
      <c r="F1529" s="17"/>
      <c r="G1529" s="17"/>
      <c r="H1529" s="19"/>
    </row>
    <row r="1530" spans="1:8" x14ac:dyDescent="0.3">
      <c r="F1530" s="16" t="s">
        <v>41</v>
      </c>
      <c r="G1530" s="16" t="str">
        <f>IF((COUNT(C1525:C1529)&lt;&gt;COUNT(G1525:G1529)),"", ROUND(SUM(G1525:G1529),2))</f>
        <v/>
      </c>
      <c r="H1530" s="14" t="str">
        <f>IF((COUNT(C1525:C1529)&lt;&gt;COUNT(G1525:G1529)),"Neužpildytos visų objektų kainos", "")</f>
        <v>Neužpildytos visų objektų kainos</v>
      </c>
    </row>
    <row r="1531" spans="1:8" x14ac:dyDescent="0.3">
      <c r="D1531" s="16" t="s">
        <v>42</v>
      </c>
      <c r="E1531" s="19"/>
      <c r="F1531" s="16" t="s">
        <v>43</v>
      </c>
      <c r="G1531" s="16" t="str">
        <f>IF(OR(G1530="",E1531=""),"", ROUND(PRODUCT(E1531,G1530)/100,2))</f>
        <v/>
      </c>
      <c r="H1531" s="14" t="str">
        <f>IF(E1531="", "Nurodykite taikomą PVM dydį", "")</f>
        <v>Nurodykite taikomą PVM dydį</v>
      </c>
    </row>
    <row r="1532" spans="1:8" x14ac:dyDescent="0.3">
      <c r="F1532" s="16" t="s">
        <v>44</v>
      </c>
      <c r="G1532" s="16">
        <f>IF(ISBLANK(G1531), "", ROUND(SUM(G1530:G1531),2))</f>
        <v>0</v>
      </c>
    </row>
    <row r="1536" spans="1:8" x14ac:dyDescent="0.3">
      <c r="A1536" s="12" t="s">
        <v>1169</v>
      </c>
      <c r="B1536" s="12" t="s">
        <v>1170</v>
      </c>
    </row>
    <row r="1538" spans="1:8" x14ac:dyDescent="0.3">
      <c r="A1538" s="12" t="s">
        <v>21</v>
      </c>
    </row>
    <row r="1539" spans="1:8" ht="28.8" x14ac:dyDescent="0.3">
      <c r="A1539" s="16" t="s">
        <v>22</v>
      </c>
      <c r="B1539" s="16" t="s">
        <v>23</v>
      </c>
      <c r="C1539" s="16" t="s">
        <v>24</v>
      </c>
      <c r="D1539" s="16" t="s">
        <v>25</v>
      </c>
      <c r="E1539" s="28" t="s">
        <v>1309</v>
      </c>
      <c r="F1539" s="28" t="s">
        <v>1308</v>
      </c>
      <c r="G1539" s="16" t="s">
        <v>26</v>
      </c>
    </row>
    <row r="1540" spans="1:8" x14ac:dyDescent="0.3">
      <c r="A1540" s="16" t="s">
        <v>1171</v>
      </c>
      <c r="B1540" s="16" t="s">
        <v>1172</v>
      </c>
      <c r="C1540" s="17"/>
      <c r="D1540" s="17"/>
      <c r="E1540" s="17"/>
      <c r="F1540" s="17"/>
      <c r="G1540" s="17"/>
    </row>
    <row r="1541" spans="1:8" x14ac:dyDescent="0.3">
      <c r="A1541" s="17" t="s">
        <v>1173</v>
      </c>
      <c r="B1541" s="17" t="s">
        <v>1174</v>
      </c>
      <c r="C1541" s="17">
        <v>1883</v>
      </c>
      <c r="D1541" s="17" t="s">
        <v>31</v>
      </c>
      <c r="E1541" s="17" t="s">
        <v>1175</v>
      </c>
      <c r="F1541" s="18"/>
      <c r="G1541" s="17" t="str">
        <f>IF(ISBLANK(F1541),"", PRODUCT(C1541,F1541))</f>
        <v/>
      </c>
    </row>
    <row r="1542" spans="1:8" x14ac:dyDescent="0.3">
      <c r="A1542" s="17" t="s">
        <v>1176</v>
      </c>
      <c r="B1542" s="17" t="s">
        <v>1177</v>
      </c>
      <c r="C1542" s="17"/>
      <c r="D1542" s="17"/>
      <c r="E1542" s="17"/>
      <c r="F1542" s="17"/>
      <c r="G1542" s="17"/>
      <c r="H1542" s="19"/>
    </row>
    <row r="1543" spans="1:8" x14ac:dyDescent="0.3">
      <c r="A1543" s="17" t="s">
        <v>1178</v>
      </c>
      <c r="B1543" s="17" t="s">
        <v>1179</v>
      </c>
      <c r="C1543" s="17"/>
      <c r="D1543" s="17"/>
      <c r="E1543" s="17"/>
      <c r="F1543" s="17"/>
      <c r="G1543" s="17"/>
      <c r="H1543" s="19"/>
    </row>
    <row r="1544" spans="1:8" x14ac:dyDescent="0.3">
      <c r="A1544" s="17" t="s">
        <v>1180</v>
      </c>
      <c r="B1544" s="17" t="s">
        <v>86</v>
      </c>
      <c r="C1544" s="17"/>
      <c r="D1544" s="17"/>
      <c r="E1544" s="17"/>
      <c r="F1544" s="17"/>
      <c r="G1544" s="17"/>
      <c r="H1544" s="19"/>
    </row>
    <row r="1545" spans="1:8" x14ac:dyDescent="0.3">
      <c r="A1545" s="17" t="s">
        <v>1181</v>
      </c>
      <c r="B1545" s="17" t="s">
        <v>1182</v>
      </c>
      <c r="C1545" s="17"/>
      <c r="D1545" s="17"/>
      <c r="E1545" s="17"/>
      <c r="F1545" s="17"/>
      <c r="G1545" s="17"/>
      <c r="H1545" s="19"/>
    </row>
    <row r="1546" spans="1:8" x14ac:dyDescent="0.3">
      <c r="F1546" s="16" t="s">
        <v>41</v>
      </c>
      <c r="G1546" s="16" t="str">
        <f>IF((COUNT(C1541:C1545)&lt;&gt;COUNT(G1541:G1545)),"", ROUND(SUM(G1541:G1545),2))</f>
        <v/>
      </c>
      <c r="H1546" s="14" t="str">
        <f>IF((COUNT(C1541:C1545)&lt;&gt;COUNT(G1541:G1545)),"Neužpildytos visų objektų kainos", "")</f>
        <v>Neužpildytos visų objektų kainos</v>
      </c>
    </row>
    <row r="1547" spans="1:8" x14ac:dyDescent="0.3">
      <c r="D1547" s="16" t="s">
        <v>42</v>
      </c>
      <c r="E1547" s="19"/>
      <c r="F1547" s="16" t="s">
        <v>43</v>
      </c>
      <c r="G1547" s="16" t="str">
        <f>IF(OR(G1546="",E1547=""),"", ROUND(PRODUCT(E1547,G1546)/100,2))</f>
        <v/>
      </c>
      <c r="H1547" s="14" t="str">
        <f>IF(E1547="", "Nurodykite taikomą PVM dydį", "")</f>
        <v>Nurodykite taikomą PVM dydį</v>
      </c>
    </row>
    <row r="1548" spans="1:8" x14ac:dyDescent="0.3">
      <c r="F1548" s="16" t="s">
        <v>44</v>
      </c>
      <c r="G1548" s="16">
        <f>IF(ISBLANK(G1547), "", ROUND(SUM(G1546:G1547),2))</f>
        <v>0</v>
      </c>
    </row>
    <row r="1552" spans="1:8" x14ac:dyDescent="0.3">
      <c r="A1552" s="12" t="s">
        <v>1183</v>
      </c>
      <c r="B1552" s="12" t="s">
        <v>1184</v>
      </c>
    </row>
    <row r="1554" spans="1:8" x14ac:dyDescent="0.3">
      <c r="A1554" s="12" t="s">
        <v>21</v>
      </c>
    </row>
    <row r="1555" spans="1:8" ht="28.8" x14ac:dyDescent="0.3">
      <c r="A1555" s="16" t="s">
        <v>22</v>
      </c>
      <c r="B1555" s="16" t="s">
        <v>23</v>
      </c>
      <c r="C1555" s="16" t="s">
        <v>24</v>
      </c>
      <c r="D1555" s="16" t="s">
        <v>25</v>
      </c>
      <c r="E1555" s="28" t="s">
        <v>1309</v>
      </c>
      <c r="F1555" s="28" t="s">
        <v>1308</v>
      </c>
      <c r="G1555" s="16" t="s">
        <v>26</v>
      </c>
    </row>
    <row r="1556" spans="1:8" x14ac:dyDescent="0.3">
      <c r="A1556" s="16" t="s">
        <v>1185</v>
      </c>
      <c r="B1556" s="16" t="s">
        <v>1186</v>
      </c>
      <c r="C1556" s="17"/>
      <c r="D1556" s="17"/>
      <c r="E1556" s="17"/>
      <c r="F1556" s="17"/>
      <c r="G1556" s="17"/>
    </row>
    <row r="1557" spans="1:8" x14ac:dyDescent="0.3">
      <c r="A1557" s="17" t="s">
        <v>1187</v>
      </c>
      <c r="B1557" s="17" t="s">
        <v>1188</v>
      </c>
      <c r="C1557" s="17">
        <v>11430130</v>
      </c>
      <c r="D1557" s="17" t="s">
        <v>51</v>
      </c>
      <c r="E1557" s="25" t="s">
        <v>1299</v>
      </c>
      <c r="F1557" s="18"/>
      <c r="G1557" s="17" t="str">
        <f>IF(ISBLANK(F1557),"", PRODUCT(C1557,F1557))</f>
        <v/>
      </c>
    </row>
    <row r="1558" spans="1:8" x14ac:dyDescent="0.3">
      <c r="A1558" s="17" t="s">
        <v>1189</v>
      </c>
      <c r="B1558" s="17" t="s">
        <v>162</v>
      </c>
      <c r="C1558" s="17"/>
      <c r="D1558" s="17"/>
      <c r="E1558" s="17"/>
      <c r="F1558" s="17"/>
      <c r="G1558" s="17"/>
      <c r="H1558" s="19"/>
    </row>
    <row r="1559" spans="1:8" x14ac:dyDescent="0.3">
      <c r="A1559" s="17" t="s">
        <v>1190</v>
      </c>
      <c r="B1559" s="17" t="s">
        <v>213</v>
      </c>
      <c r="C1559" s="17"/>
      <c r="D1559" s="17"/>
      <c r="E1559" s="17"/>
      <c r="F1559" s="17"/>
      <c r="G1559" s="17"/>
      <c r="H1559" s="19"/>
    </row>
    <row r="1560" spans="1:8" x14ac:dyDescent="0.3">
      <c r="A1560" s="17" t="s">
        <v>1191</v>
      </c>
      <c r="B1560" s="17" t="s">
        <v>38</v>
      </c>
      <c r="C1560" s="17"/>
      <c r="D1560" s="17"/>
      <c r="E1560" s="17"/>
      <c r="F1560" s="17"/>
      <c r="G1560" s="17"/>
      <c r="H1560" s="19"/>
    </row>
    <row r="1561" spans="1:8" x14ac:dyDescent="0.3">
      <c r="A1561" s="17" t="s">
        <v>1192</v>
      </c>
      <c r="B1561" s="17" t="s">
        <v>58</v>
      </c>
      <c r="C1561" s="17"/>
      <c r="D1561" s="17"/>
      <c r="E1561" s="17"/>
      <c r="F1561" s="17"/>
      <c r="G1561" s="17"/>
      <c r="H1561" s="19"/>
    </row>
    <row r="1562" spans="1:8" x14ac:dyDescent="0.3">
      <c r="F1562" s="16" t="s">
        <v>41</v>
      </c>
      <c r="G1562" s="16" t="str">
        <f>IF((COUNT(C1557:C1561)&lt;&gt;COUNT(G1557:G1561)),"", ROUND(SUM(G1557:G1561),2))</f>
        <v/>
      </c>
      <c r="H1562" s="14" t="str">
        <f>IF((COUNT(C1557:C1561)&lt;&gt;COUNT(G1557:G1561)),"Neužpildytos visų objektų kainos", "")</f>
        <v>Neužpildytos visų objektų kainos</v>
      </c>
    </row>
    <row r="1563" spans="1:8" x14ac:dyDescent="0.3">
      <c r="D1563" s="16" t="s">
        <v>42</v>
      </c>
      <c r="E1563" s="19"/>
      <c r="F1563" s="16" t="s">
        <v>43</v>
      </c>
      <c r="G1563" s="16" t="str">
        <f>IF(OR(G1562="",E1563=""),"", ROUND(PRODUCT(E1563,G1562)/100,2))</f>
        <v/>
      </c>
      <c r="H1563" s="14" t="str">
        <f>IF(E1563="", "Nurodykite taikomą PVM dydį", "")</f>
        <v>Nurodykite taikomą PVM dydį</v>
      </c>
    </row>
    <row r="1564" spans="1:8" x14ac:dyDescent="0.3">
      <c r="F1564" s="16" t="s">
        <v>44</v>
      </c>
      <c r="G1564" s="16">
        <f>IF(ISBLANK(G1563), "", ROUND(SUM(G1562:G1563),2))</f>
        <v>0</v>
      </c>
    </row>
    <row r="1568" spans="1:8" x14ac:dyDescent="0.3">
      <c r="A1568" s="12" t="s">
        <v>1193</v>
      </c>
      <c r="B1568" s="12" t="s">
        <v>1194</v>
      </c>
    </row>
    <row r="1570" spans="1:8" x14ac:dyDescent="0.3">
      <c r="A1570" s="12" t="s">
        <v>21</v>
      </c>
    </row>
    <row r="1571" spans="1:8" ht="28.8" x14ac:dyDescent="0.3">
      <c r="A1571" s="16" t="s">
        <v>22</v>
      </c>
      <c r="B1571" s="16" t="s">
        <v>23</v>
      </c>
      <c r="C1571" s="16" t="s">
        <v>24</v>
      </c>
      <c r="D1571" s="16" t="s">
        <v>25</v>
      </c>
      <c r="E1571" s="28" t="s">
        <v>1309</v>
      </c>
      <c r="F1571" s="28" t="s">
        <v>1308</v>
      </c>
      <c r="G1571" s="16" t="s">
        <v>26</v>
      </c>
    </row>
    <row r="1572" spans="1:8" x14ac:dyDescent="0.3">
      <c r="A1572" s="16" t="s">
        <v>1195</v>
      </c>
      <c r="B1572" s="16" t="s">
        <v>1196</v>
      </c>
      <c r="C1572" s="17"/>
      <c r="D1572" s="17"/>
      <c r="E1572" s="17"/>
      <c r="F1572" s="17"/>
      <c r="G1572" s="17"/>
    </row>
    <row r="1573" spans="1:8" x14ac:dyDescent="0.3">
      <c r="A1573" s="17" t="s">
        <v>1197</v>
      </c>
      <c r="B1573" s="17" t="s">
        <v>1188</v>
      </c>
      <c r="C1573" s="17">
        <v>21082221</v>
      </c>
      <c r="D1573" s="17" t="s">
        <v>51</v>
      </c>
      <c r="E1573" s="25" t="s">
        <v>1300</v>
      </c>
      <c r="F1573" s="18"/>
      <c r="G1573" s="17" t="str">
        <f>IF(ISBLANK(F1573),"", PRODUCT(C1573,F1573))</f>
        <v/>
      </c>
    </row>
    <row r="1574" spans="1:8" x14ac:dyDescent="0.3">
      <c r="A1574" s="17" t="s">
        <v>1198</v>
      </c>
      <c r="B1574" s="17" t="s">
        <v>53</v>
      </c>
      <c r="C1574" s="17"/>
      <c r="D1574" s="17"/>
      <c r="E1574" s="17"/>
      <c r="F1574" s="17"/>
      <c r="G1574" s="17"/>
      <c r="H1574" s="19"/>
    </row>
    <row r="1575" spans="1:8" x14ac:dyDescent="0.3">
      <c r="A1575" s="17" t="s">
        <v>1199</v>
      </c>
      <c r="B1575" s="17" t="s">
        <v>213</v>
      </c>
      <c r="C1575" s="17"/>
      <c r="D1575" s="17"/>
      <c r="E1575" s="17"/>
      <c r="F1575" s="17"/>
      <c r="G1575" s="17"/>
      <c r="H1575" s="19"/>
    </row>
    <row r="1576" spans="1:8" x14ac:dyDescent="0.3">
      <c r="A1576" s="17" t="s">
        <v>1200</v>
      </c>
      <c r="B1576" s="17" t="s">
        <v>38</v>
      </c>
      <c r="C1576" s="17"/>
      <c r="D1576" s="17"/>
      <c r="E1576" s="17"/>
      <c r="F1576" s="17"/>
      <c r="G1576" s="17"/>
      <c r="H1576" s="19"/>
    </row>
    <row r="1577" spans="1:8" x14ac:dyDescent="0.3">
      <c r="A1577" s="17" t="s">
        <v>1201</v>
      </c>
      <c r="B1577" s="17" t="s">
        <v>58</v>
      </c>
      <c r="C1577" s="17"/>
      <c r="D1577" s="17"/>
      <c r="E1577" s="17"/>
      <c r="F1577" s="17"/>
      <c r="G1577" s="17"/>
      <c r="H1577" s="19"/>
    </row>
    <row r="1578" spans="1:8" x14ac:dyDescent="0.3">
      <c r="F1578" s="16" t="s">
        <v>41</v>
      </c>
      <c r="G1578" s="16" t="str">
        <f>IF((COUNT(C1573:C1577)&lt;&gt;COUNT(G1573:G1577)),"", ROUND(SUM(G1573:G1577),2))</f>
        <v/>
      </c>
      <c r="H1578" s="14" t="str">
        <f>IF((COUNT(C1573:C1577)&lt;&gt;COUNT(G1573:G1577)),"Neužpildytos visų objektų kainos", "")</f>
        <v>Neužpildytos visų objektų kainos</v>
      </c>
    </row>
    <row r="1579" spans="1:8" x14ac:dyDescent="0.3">
      <c r="D1579" s="16" t="s">
        <v>42</v>
      </c>
      <c r="E1579" s="19"/>
      <c r="F1579" s="16" t="s">
        <v>43</v>
      </c>
      <c r="G1579" s="16" t="str">
        <f>IF(OR(G1578="",E1579=""),"", ROUND(PRODUCT(E1579,G1578)/100,2))</f>
        <v/>
      </c>
      <c r="H1579" s="14" t="str">
        <f>IF(E1579="", "Nurodykite taikomą PVM dydį", "")</f>
        <v>Nurodykite taikomą PVM dydį</v>
      </c>
    </row>
    <row r="1580" spans="1:8" x14ac:dyDescent="0.3">
      <c r="F1580" s="16" t="s">
        <v>44</v>
      </c>
      <c r="G1580" s="16">
        <f>IF(ISBLANK(G1579), "", ROUND(SUM(G1578:G1579),2))</f>
        <v>0</v>
      </c>
    </row>
    <row r="1584" spans="1:8" x14ac:dyDescent="0.3">
      <c r="A1584" s="12" t="s">
        <v>1202</v>
      </c>
      <c r="B1584" s="12" t="s">
        <v>1203</v>
      </c>
    </row>
    <row r="1586" spans="1:8" x14ac:dyDescent="0.3">
      <c r="A1586" s="12" t="s">
        <v>21</v>
      </c>
    </row>
    <row r="1587" spans="1:8" ht="28.8" x14ac:dyDescent="0.3">
      <c r="A1587" s="16" t="s">
        <v>22</v>
      </c>
      <c r="B1587" s="16" t="s">
        <v>23</v>
      </c>
      <c r="C1587" s="16" t="s">
        <v>24</v>
      </c>
      <c r="D1587" s="16" t="s">
        <v>25</v>
      </c>
      <c r="E1587" s="28" t="s">
        <v>1309</v>
      </c>
      <c r="F1587" s="28" t="s">
        <v>1308</v>
      </c>
      <c r="G1587" s="16" t="s">
        <v>26</v>
      </c>
    </row>
    <row r="1588" spans="1:8" x14ac:dyDescent="0.3">
      <c r="A1588" s="16" t="s">
        <v>1204</v>
      </c>
      <c r="B1588" s="16" t="s">
        <v>1205</v>
      </c>
      <c r="C1588" s="17"/>
      <c r="D1588" s="17"/>
      <c r="E1588" s="17"/>
      <c r="F1588" s="17"/>
      <c r="G1588" s="17"/>
    </row>
    <row r="1589" spans="1:8" x14ac:dyDescent="0.3">
      <c r="A1589" s="17" t="s">
        <v>1206</v>
      </c>
      <c r="B1589" s="17" t="s">
        <v>1188</v>
      </c>
      <c r="C1589" s="17">
        <v>16371023</v>
      </c>
      <c r="D1589" s="17" t="s">
        <v>51</v>
      </c>
      <c r="E1589" s="25" t="s">
        <v>1301</v>
      </c>
      <c r="F1589" s="18"/>
      <c r="G1589" s="17" t="str">
        <f>IF(ISBLANK(F1589),"", PRODUCT(C1589,F1589))</f>
        <v/>
      </c>
    </row>
    <row r="1590" spans="1:8" x14ac:dyDescent="0.3">
      <c r="A1590" s="17" t="s">
        <v>1207</v>
      </c>
      <c r="B1590" s="17" t="s">
        <v>1080</v>
      </c>
      <c r="C1590" s="17"/>
      <c r="D1590" s="17"/>
      <c r="E1590" s="17"/>
      <c r="F1590" s="17"/>
      <c r="G1590" s="17"/>
      <c r="H1590" s="19"/>
    </row>
    <row r="1591" spans="1:8" x14ac:dyDescent="0.3">
      <c r="A1591" s="17" t="s">
        <v>1208</v>
      </c>
      <c r="B1591" s="17" t="s">
        <v>213</v>
      </c>
      <c r="C1591" s="17"/>
      <c r="D1591" s="17"/>
      <c r="E1591" s="17"/>
      <c r="F1591" s="17"/>
      <c r="G1591" s="17"/>
      <c r="H1591" s="19"/>
    </row>
    <row r="1592" spans="1:8" x14ac:dyDescent="0.3">
      <c r="A1592" s="17" t="s">
        <v>1209</v>
      </c>
      <c r="B1592" s="17" t="s">
        <v>38</v>
      </c>
      <c r="C1592" s="17"/>
      <c r="D1592" s="17"/>
      <c r="E1592" s="17"/>
      <c r="F1592" s="17"/>
      <c r="G1592" s="17"/>
      <c r="H1592" s="19"/>
    </row>
    <row r="1593" spans="1:8" x14ac:dyDescent="0.3">
      <c r="A1593" s="17" t="s">
        <v>1210</v>
      </c>
      <c r="B1593" s="17" t="s">
        <v>58</v>
      </c>
      <c r="C1593" s="17"/>
      <c r="D1593" s="17"/>
      <c r="E1593" s="17"/>
      <c r="F1593" s="17"/>
      <c r="G1593" s="17"/>
      <c r="H1593" s="19"/>
    </row>
    <row r="1594" spans="1:8" x14ac:dyDescent="0.3">
      <c r="F1594" s="16" t="s">
        <v>41</v>
      </c>
      <c r="G1594" s="16" t="str">
        <f>IF((COUNT(C1589:C1593)&lt;&gt;COUNT(G1589:G1593)),"", ROUND(SUM(G1589:G1593),2))</f>
        <v/>
      </c>
      <c r="H1594" s="14" t="str">
        <f>IF((COUNT(C1589:C1593)&lt;&gt;COUNT(G1589:G1593)),"Neužpildytos visų objektų kainos", "")</f>
        <v>Neužpildytos visų objektų kainos</v>
      </c>
    </row>
    <row r="1595" spans="1:8" x14ac:dyDescent="0.3">
      <c r="D1595" s="16" t="s">
        <v>42</v>
      </c>
      <c r="E1595" s="19"/>
      <c r="F1595" s="16" t="s">
        <v>43</v>
      </c>
      <c r="G1595" s="16" t="str">
        <f>IF(OR(G1594="",E1595=""),"", ROUND(PRODUCT(E1595,G1594)/100,2))</f>
        <v/>
      </c>
      <c r="H1595" s="14" t="str">
        <f>IF(E1595="", "Nurodykite taikomą PVM dydį", "")</f>
        <v>Nurodykite taikomą PVM dydį</v>
      </c>
    </row>
    <row r="1596" spans="1:8" x14ac:dyDescent="0.3">
      <c r="F1596" s="16" t="s">
        <v>44</v>
      </c>
      <c r="G1596" s="16">
        <f>IF(ISBLANK(G1595), "", ROUND(SUM(G1594:G1595),2))</f>
        <v>0</v>
      </c>
    </row>
    <row r="1600" spans="1:8" x14ac:dyDescent="0.3">
      <c r="A1600" s="12" t="s">
        <v>1211</v>
      </c>
      <c r="B1600" s="12" t="s">
        <v>1212</v>
      </c>
    </row>
    <row r="1602" spans="1:8" x14ac:dyDescent="0.3">
      <c r="A1602" s="12" t="s">
        <v>21</v>
      </c>
    </row>
    <row r="1603" spans="1:8" ht="28.8" x14ac:dyDescent="0.3">
      <c r="A1603" s="16" t="s">
        <v>22</v>
      </c>
      <c r="B1603" s="16" t="s">
        <v>23</v>
      </c>
      <c r="C1603" s="16" t="s">
        <v>24</v>
      </c>
      <c r="D1603" s="16" t="s">
        <v>25</v>
      </c>
      <c r="E1603" s="28" t="s">
        <v>1309</v>
      </c>
      <c r="F1603" s="28" t="s">
        <v>1308</v>
      </c>
      <c r="G1603" s="16" t="s">
        <v>26</v>
      </c>
    </row>
    <row r="1604" spans="1:8" x14ac:dyDescent="0.3">
      <c r="A1604" s="16" t="s">
        <v>1213</v>
      </c>
      <c r="B1604" s="16" t="s">
        <v>1214</v>
      </c>
      <c r="C1604" s="17"/>
      <c r="D1604" s="17"/>
      <c r="E1604" s="17"/>
      <c r="F1604" s="17"/>
      <c r="G1604" s="17"/>
    </row>
    <row r="1605" spans="1:8" x14ac:dyDescent="0.3">
      <c r="A1605" s="17" t="s">
        <v>1215</v>
      </c>
      <c r="B1605" s="17" t="s">
        <v>1216</v>
      </c>
      <c r="C1605" s="17">
        <v>21082221</v>
      </c>
      <c r="D1605" s="17" t="s">
        <v>51</v>
      </c>
      <c r="E1605" s="25" t="s">
        <v>1300</v>
      </c>
      <c r="F1605" s="18"/>
      <c r="G1605" s="17" t="str">
        <f>IF(ISBLANK(F1605),"", PRODUCT(C1605,F1605))</f>
        <v/>
      </c>
    </row>
    <row r="1606" spans="1:8" x14ac:dyDescent="0.3">
      <c r="A1606" s="17" t="s">
        <v>1217</v>
      </c>
      <c r="B1606" s="17" t="s">
        <v>162</v>
      </c>
      <c r="C1606" s="17"/>
      <c r="D1606" s="17"/>
      <c r="E1606" s="17"/>
      <c r="F1606" s="17"/>
      <c r="G1606" s="17"/>
      <c r="H1606" s="19"/>
    </row>
    <row r="1607" spans="1:8" x14ac:dyDescent="0.3">
      <c r="A1607" s="17" t="s">
        <v>1218</v>
      </c>
      <c r="B1607" s="17" t="s">
        <v>213</v>
      </c>
      <c r="C1607" s="17"/>
      <c r="D1607" s="17"/>
      <c r="E1607" s="17"/>
      <c r="F1607" s="17"/>
      <c r="G1607" s="17"/>
      <c r="H1607" s="19"/>
    </row>
    <row r="1608" spans="1:8" x14ac:dyDescent="0.3">
      <c r="A1608" s="17" t="s">
        <v>1219</v>
      </c>
      <c r="B1608" s="17" t="s">
        <v>38</v>
      </c>
      <c r="C1608" s="17"/>
      <c r="D1608" s="17"/>
      <c r="E1608" s="17"/>
      <c r="F1608" s="17"/>
      <c r="G1608" s="17"/>
      <c r="H1608" s="19"/>
    </row>
    <row r="1609" spans="1:8" x14ac:dyDescent="0.3">
      <c r="A1609" s="17" t="s">
        <v>1220</v>
      </c>
      <c r="B1609" s="17" t="s">
        <v>58</v>
      </c>
      <c r="C1609" s="17"/>
      <c r="D1609" s="17"/>
      <c r="E1609" s="17"/>
      <c r="F1609" s="17"/>
      <c r="G1609" s="17"/>
      <c r="H1609" s="19"/>
    </row>
    <row r="1610" spans="1:8" x14ac:dyDescent="0.3">
      <c r="F1610" s="16" t="s">
        <v>41</v>
      </c>
      <c r="G1610" s="16" t="str">
        <f>IF((COUNT(C1605:C1609)&lt;&gt;COUNT(G1605:G1609)),"", ROUND(SUM(G1605:G1609),2))</f>
        <v/>
      </c>
      <c r="H1610" s="14" t="str">
        <f>IF((COUNT(C1605:C1609)&lt;&gt;COUNT(G1605:G1609)),"Neužpildytos visų objektų kainos", "")</f>
        <v>Neužpildytos visų objektų kainos</v>
      </c>
    </row>
    <row r="1611" spans="1:8" x14ac:dyDescent="0.3">
      <c r="D1611" s="16" t="s">
        <v>42</v>
      </c>
      <c r="E1611" s="19"/>
      <c r="F1611" s="16" t="s">
        <v>43</v>
      </c>
      <c r="G1611" s="16" t="str">
        <f>IF(OR(G1610="",E1611=""),"", ROUND(PRODUCT(E1611,G1610)/100,2))</f>
        <v/>
      </c>
      <c r="H1611" s="14" t="str">
        <f>IF(E1611="", "Nurodykite taikomą PVM dydį", "")</f>
        <v>Nurodykite taikomą PVM dydį</v>
      </c>
    </row>
    <row r="1612" spans="1:8" x14ac:dyDescent="0.3">
      <c r="F1612" s="16" t="s">
        <v>44</v>
      </c>
      <c r="G1612" s="16">
        <f>IF(ISBLANK(G1611), "", ROUND(SUM(G1610:G1611),2))</f>
        <v>0</v>
      </c>
    </row>
    <row r="1616" spans="1:8" x14ac:dyDescent="0.3">
      <c r="A1616" s="12" t="s">
        <v>1221</v>
      </c>
      <c r="B1616" s="12" t="s">
        <v>1222</v>
      </c>
    </row>
    <row r="1618" spans="1:8" x14ac:dyDescent="0.3">
      <c r="A1618" s="12" t="s">
        <v>21</v>
      </c>
    </row>
    <row r="1619" spans="1:8" ht="28.8" x14ac:dyDescent="0.3">
      <c r="A1619" s="16" t="s">
        <v>22</v>
      </c>
      <c r="B1619" s="16" t="s">
        <v>23</v>
      </c>
      <c r="C1619" s="16" t="s">
        <v>24</v>
      </c>
      <c r="D1619" s="16" t="s">
        <v>25</v>
      </c>
      <c r="E1619" s="28" t="s">
        <v>1309</v>
      </c>
      <c r="F1619" s="28" t="s">
        <v>1308</v>
      </c>
      <c r="G1619" s="16" t="s">
        <v>26</v>
      </c>
    </row>
    <row r="1620" spans="1:8" x14ac:dyDescent="0.3">
      <c r="A1620" s="16" t="s">
        <v>1223</v>
      </c>
      <c r="B1620" s="16" t="s">
        <v>1224</v>
      </c>
      <c r="C1620" s="17"/>
      <c r="D1620" s="17"/>
      <c r="E1620" s="17"/>
      <c r="F1620" s="17"/>
      <c r="G1620" s="17"/>
    </row>
    <row r="1621" spans="1:8" x14ac:dyDescent="0.3">
      <c r="A1621" s="17" t="s">
        <v>1225</v>
      </c>
      <c r="B1621" s="17" t="s">
        <v>1226</v>
      </c>
      <c r="C1621" s="17">
        <v>3655878</v>
      </c>
      <c r="D1621" s="17" t="s">
        <v>65</v>
      </c>
      <c r="E1621" s="25" t="s">
        <v>1302</v>
      </c>
      <c r="F1621" s="18"/>
      <c r="G1621" s="17" t="str">
        <f>IF(ISBLANK(F1621),"", PRODUCT(C1621,F1621))</f>
        <v/>
      </c>
    </row>
    <row r="1622" spans="1:8" x14ac:dyDescent="0.3">
      <c r="A1622" s="17" t="s">
        <v>1227</v>
      </c>
      <c r="B1622" s="17" t="s">
        <v>470</v>
      </c>
      <c r="C1622" s="17"/>
      <c r="D1622" s="17"/>
      <c r="E1622" s="17"/>
      <c r="F1622" s="17"/>
      <c r="G1622" s="17"/>
      <c r="H1622" s="19"/>
    </row>
    <row r="1623" spans="1:8" x14ac:dyDescent="0.3">
      <c r="A1623" s="17" t="s">
        <v>1228</v>
      </c>
      <c r="B1623" s="17" t="s">
        <v>138</v>
      </c>
      <c r="C1623" s="17"/>
      <c r="D1623" s="17"/>
      <c r="E1623" s="17"/>
      <c r="F1623" s="17"/>
      <c r="G1623" s="17"/>
      <c r="H1623" s="19"/>
    </row>
    <row r="1624" spans="1:8" x14ac:dyDescent="0.3">
      <c r="A1624" s="17" t="s">
        <v>1229</v>
      </c>
      <c r="B1624" s="17" t="s">
        <v>1230</v>
      </c>
      <c r="C1624" s="17"/>
      <c r="D1624" s="17"/>
      <c r="E1624" s="17"/>
      <c r="F1624" s="17"/>
      <c r="G1624" s="17"/>
      <c r="H1624" s="19"/>
    </row>
    <row r="1625" spans="1:8" x14ac:dyDescent="0.3">
      <c r="A1625" s="17" t="s">
        <v>1231</v>
      </c>
      <c r="B1625" s="17" t="s">
        <v>662</v>
      </c>
      <c r="C1625" s="17"/>
      <c r="D1625" s="17"/>
      <c r="E1625" s="17"/>
      <c r="F1625" s="17"/>
      <c r="G1625" s="17"/>
      <c r="H1625" s="19"/>
    </row>
    <row r="1626" spans="1:8" x14ac:dyDescent="0.3">
      <c r="F1626" s="16" t="s">
        <v>41</v>
      </c>
      <c r="G1626" s="16" t="str">
        <f>IF((COUNT(C1621:C1625)&lt;&gt;COUNT(G1621:G1625)),"", ROUND(SUM(G1621:G1625),2))</f>
        <v/>
      </c>
      <c r="H1626" s="14" t="str">
        <f>IF((COUNT(C1621:C1625)&lt;&gt;COUNT(G1621:G1625)),"Neužpildytos visų objektų kainos", "")</f>
        <v>Neužpildytos visų objektų kainos</v>
      </c>
    </row>
    <row r="1627" spans="1:8" x14ac:dyDescent="0.3">
      <c r="D1627" s="16" t="s">
        <v>42</v>
      </c>
      <c r="E1627" s="19"/>
      <c r="F1627" s="16" t="s">
        <v>43</v>
      </c>
      <c r="G1627" s="16" t="str">
        <f>IF(OR(G1626="",E1627=""),"", ROUND(PRODUCT(E1627,G1626)/100,2))</f>
        <v/>
      </c>
      <c r="H1627" s="14" t="str">
        <f>IF(E1627="", "Nurodykite taikomą PVM dydį", "")</f>
        <v>Nurodykite taikomą PVM dydį</v>
      </c>
    </row>
    <row r="1628" spans="1:8" x14ac:dyDescent="0.3">
      <c r="F1628" s="16" t="s">
        <v>44</v>
      </c>
      <c r="G1628" s="16">
        <f>IF(ISBLANK(G1627), "", ROUND(SUM(G1626:G1627),2))</f>
        <v>0</v>
      </c>
    </row>
  </sheetData>
  <sheetProtection algorithmName="SHA-512" hashValue="VnaXmZ8xA676OsvcyW/L2fAbZ1uuEAm+J3jHmoqJfkUVRsvttGg8MeDJ6jbGW1rW2ziw/AX37FvZ/rvSGpvZ3g==" saltValue="1DmAh/e2zRoD9plaQRTFmA==" spinCount="100000" sheet="1" objects="1" scenarios="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A27:F27"/>
    <mergeCell ref="A26:F26"/>
    <mergeCell ref="C19:F19"/>
    <mergeCell ref="C13:F13"/>
    <mergeCell ref="C18:F18"/>
    <mergeCell ref="A16:B16"/>
    <mergeCell ref="A23:F23"/>
    <mergeCell ref="C15:F15"/>
    <mergeCell ref="A18:B18"/>
    <mergeCell ref="C17:F17"/>
    <mergeCell ref="A15:B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topLeftCell="A38" workbookViewId="0">
      <selection activeCell="A100" sqref="A100:B100"/>
    </sheetView>
  </sheetViews>
  <sheetFormatPr defaultColWidth="10.69921875" defaultRowHeight="14.4" x14ac:dyDescent="0.3"/>
  <cols>
    <col min="1" max="1" width="13.69921875" style="1" customWidth="1"/>
    <col min="2" max="2" width="10.69921875" style="1" customWidth="1"/>
    <col min="3" max="16384" width="10.69921875" style="1"/>
  </cols>
  <sheetData>
    <row r="2" spans="1:11" x14ac:dyDescent="0.3">
      <c r="A2" s="80" t="s">
        <v>1232</v>
      </c>
      <c r="B2" s="34"/>
      <c r="C2" s="34"/>
      <c r="D2" s="34"/>
      <c r="E2" s="34"/>
      <c r="F2" s="34"/>
      <c r="G2" s="34"/>
      <c r="H2" s="34"/>
      <c r="I2" s="34"/>
      <c r="J2" s="34"/>
      <c r="K2" s="34"/>
    </row>
    <row r="3" spans="1:11" x14ac:dyDescent="0.3">
      <c r="A3" s="34"/>
      <c r="B3" s="34"/>
      <c r="C3" s="34"/>
      <c r="D3" s="34"/>
      <c r="E3" s="34"/>
      <c r="F3" s="34"/>
      <c r="G3" s="34"/>
      <c r="H3" s="34"/>
      <c r="I3" s="34"/>
      <c r="J3" s="34"/>
      <c r="K3" s="34"/>
    </row>
    <row r="4" spans="1:11" ht="16.2" customHeight="1" thickBot="1" x14ac:dyDescent="0.35">
      <c r="A4" s="7"/>
      <c r="B4" s="7"/>
      <c r="C4" s="7"/>
      <c r="D4" s="7"/>
      <c r="E4" s="7"/>
      <c r="F4" s="7"/>
      <c r="G4" s="7"/>
      <c r="H4" s="7"/>
      <c r="I4" s="7"/>
      <c r="J4" s="7"/>
    </row>
    <row r="5" spans="1:11" ht="48" customHeight="1" x14ac:dyDescent="0.3">
      <c r="A5" s="61" t="s">
        <v>1233</v>
      </c>
      <c r="B5" s="60"/>
      <c r="C5" s="58" t="s">
        <v>1234</v>
      </c>
      <c r="D5" s="59"/>
      <c r="E5" s="60"/>
      <c r="F5" s="58" t="s">
        <v>1235</v>
      </c>
      <c r="G5" s="59"/>
      <c r="H5" s="60"/>
      <c r="I5" s="58" t="s">
        <v>1236</v>
      </c>
      <c r="J5" s="60"/>
      <c r="K5" s="9" t="s">
        <v>1237</v>
      </c>
    </row>
    <row r="6" spans="1:11" ht="49.2" customHeight="1" x14ac:dyDescent="0.3">
      <c r="A6" s="54"/>
      <c r="B6" s="43"/>
      <c r="C6" s="52"/>
      <c r="D6" s="53"/>
      <c r="E6" s="43"/>
      <c r="F6" s="52"/>
      <c r="G6" s="53"/>
      <c r="H6" s="43"/>
      <c r="I6" s="52"/>
      <c r="J6" s="43"/>
      <c r="K6" s="20"/>
    </row>
    <row r="7" spans="1:11" ht="49.2" customHeight="1" x14ac:dyDescent="0.3">
      <c r="A7" s="54"/>
      <c r="B7" s="43"/>
      <c r="C7" s="52"/>
      <c r="D7" s="53"/>
      <c r="E7" s="43"/>
      <c r="F7" s="52"/>
      <c r="G7" s="53"/>
      <c r="H7" s="43"/>
      <c r="I7" s="52"/>
      <c r="J7" s="43"/>
      <c r="K7" s="20"/>
    </row>
    <row r="8" spans="1:11" ht="49.2" customHeight="1" x14ac:dyDescent="0.3">
      <c r="A8" s="54"/>
      <c r="B8" s="43"/>
      <c r="C8" s="52"/>
      <c r="D8" s="53"/>
      <c r="E8" s="43"/>
      <c r="F8" s="52"/>
      <c r="G8" s="53"/>
      <c r="H8" s="43"/>
      <c r="I8" s="52"/>
      <c r="J8" s="43"/>
      <c r="K8" s="20"/>
    </row>
    <row r="9" spans="1:11" ht="49.2" customHeight="1" x14ac:dyDescent="0.3">
      <c r="A9" s="54"/>
      <c r="B9" s="43"/>
      <c r="C9" s="52"/>
      <c r="D9" s="53"/>
      <c r="E9" s="43"/>
      <c r="F9" s="52"/>
      <c r="G9" s="53"/>
      <c r="H9" s="43"/>
      <c r="I9" s="52"/>
      <c r="J9" s="43"/>
      <c r="K9" s="20"/>
    </row>
    <row r="10" spans="1:11" ht="49.2" customHeight="1" x14ac:dyDescent="0.3">
      <c r="A10" s="54"/>
      <c r="B10" s="43"/>
      <c r="C10" s="52"/>
      <c r="D10" s="53"/>
      <c r="E10" s="43"/>
      <c r="F10" s="52"/>
      <c r="G10" s="53"/>
      <c r="H10" s="43"/>
      <c r="I10" s="52"/>
      <c r="J10" s="43"/>
      <c r="K10" s="20"/>
    </row>
    <row r="11" spans="1:11" ht="49.2" customHeight="1" x14ac:dyDescent="0.3">
      <c r="A11" s="54"/>
      <c r="B11" s="43"/>
      <c r="C11" s="52"/>
      <c r="D11" s="53"/>
      <c r="E11" s="43"/>
      <c r="F11" s="52"/>
      <c r="G11" s="53"/>
      <c r="H11" s="43"/>
      <c r="I11" s="52"/>
      <c r="J11" s="43"/>
      <c r="K11" s="20"/>
    </row>
    <row r="12" spans="1:11" ht="49.2" customHeight="1" x14ac:dyDescent="0.3">
      <c r="A12" s="54"/>
      <c r="B12" s="43"/>
      <c r="C12" s="52"/>
      <c r="D12" s="53"/>
      <c r="E12" s="43"/>
      <c r="F12" s="52"/>
      <c r="G12" s="53"/>
      <c r="H12" s="43"/>
      <c r="I12" s="52"/>
      <c r="J12" s="43"/>
      <c r="K12" s="20"/>
    </row>
    <row r="13" spans="1:11" ht="49.2" customHeight="1" x14ac:dyDescent="0.3">
      <c r="A13" s="54"/>
      <c r="B13" s="43"/>
      <c r="C13" s="52"/>
      <c r="D13" s="53"/>
      <c r="E13" s="43"/>
      <c r="F13" s="52"/>
      <c r="G13" s="53"/>
      <c r="H13" s="43"/>
      <c r="I13" s="52"/>
      <c r="J13" s="43"/>
      <c r="K13" s="20"/>
    </row>
    <row r="14" spans="1:11" ht="49.2" customHeight="1" x14ac:dyDescent="0.3">
      <c r="A14" s="54"/>
      <c r="B14" s="43"/>
      <c r="C14" s="52"/>
      <c r="D14" s="53"/>
      <c r="E14" s="43"/>
      <c r="F14" s="52"/>
      <c r="G14" s="53"/>
      <c r="H14" s="43"/>
      <c r="I14" s="52"/>
      <c r="J14" s="43"/>
      <c r="K14" s="20"/>
    </row>
    <row r="15" spans="1:11" ht="48" customHeight="1" thickBot="1" x14ac:dyDescent="0.35">
      <c r="A15" s="67"/>
      <c r="B15" s="57"/>
      <c r="C15" s="55"/>
      <c r="D15" s="56"/>
      <c r="E15" s="57"/>
      <c r="F15" s="55"/>
      <c r="G15" s="56"/>
      <c r="H15" s="57"/>
      <c r="I15" s="55"/>
      <c r="J15" s="57"/>
      <c r="K15" s="21"/>
    </row>
    <row r="16" spans="1:11" ht="19.2" customHeight="1" x14ac:dyDescent="0.3">
      <c r="A16" s="10"/>
      <c r="B16" s="10"/>
      <c r="C16" s="10"/>
      <c r="D16" s="10"/>
      <c r="E16" s="10"/>
      <c r="F16" s="10"/>
      <c r="G16" s="10"/>
      <c r="H16" s="10"/>
      <c r="I16" s="10"/>
      <c r="J16" s="10"/>
      <c r="K16" s="11"/>
    </row>
    <row r="17" spans="1:11" ht="49.2" customHeight="1" x14ac:dyDescent="0.3">
      <c r="A17" s="79" t="s">
        <v>1238</v>
      </c>
      <c r="B17" s="34"/>
      <c r="C17" s="34"/>
      <c r="D17" s="34"/>
      <c r="E17" s="34"/>
      <c r="F17" s="34"/>
      <c r="G17" s="34"/>
      <c r="H17" s="34"/>
      <c r="I17" s="34"/>
      <c r="J17" s="34"/>
      <c r="K17" s="34"/>
    </row>
    <row r="18" spans="1:11" ht="16.2" customHeight="1" thickBot="1" x14ac:dyDescent="0.35">
      <c r="A18" s="10"/>
      <c r="B18" s="10"/>
      <c r="C18" s="10"/>
      <c r="D18" s="10"/>
      <c r="E18" s="10"/>
      <c r="F18" s="10"/>
      <c r="G18" s="10"/>
      <c r="H18" s="10"/>
      <c r="I18" s="10"/>
      <c r="J18" s="10"/>
      <c r="K18" s="11"/>
    </row>
    <row r="19" spans="1:11" ht="49.2" customHeight="1" x14ac:dyDescent="0.3">
      <c r="A19" s="61" t="s">
        <v>23</v>
      </c>
      <c r="B19" s="60"/>
      <c r="C19" s="58" t="s">
        <v>1234</v>
      </c>
      <c r="D19" s="59"/>
      <c r="E19" s="60"/>
      <c r="F19" s="81" t="s">
        <v>1239</v>
      </c>
      <c r="G19" s="59"/>
      <c r="H19" s="60"/>
      <c r="I19" s="65" t="s">
        <v>1236</v>
      </c>
      <c r="J19" s="66"/>
      <c r="K19" s="11"/>
    </row>
    <row r="20" spans="1:11" ht="49.2" customHeight="1" x14ac:dyDescent="0.3">
      <c r="A20" s="54"/>
      <c r="B20" s="43"/>
      <c r="C20" s="52"/>
      <c r="D20" s="53"/>
      <c r="E20" s="43"/>
      <c r="F20" s="52"/>
      <c r="G20" s="53"/>
      <c r="H20" s="43"/>
      <c r="I20" s="50"/>
      <c r="J20" s="51"/>
      <c r="K20" s="11"/>
    </row>
    <row r="21" spans="1:11" ht="49.2" customHeight="1" x14ac:dyDescent="0.3">
      <c r="A21" s="54"/>
      <c r="B21" s="43"/>
      <c r="C21" s="52"/>
      <c r="D21" s="53"/>
      <c r="E21" s="43"/>
      <c r="F21" s="52"/>
      <c r="G21" s="53"/>
      <c r="H21" s="43"/>
      <c r="I21" s="50"/>
      <c r="J21" s="51"/>
      <c r="K21" s="11"/>
    </row>
    <row r="22" spans="1:11" ht="49.2" customHeight="1" x14ac:dyDescent="0.3">
      <c r="A22" s="54"/>
      <c r="B22" s="43"/>
      <c r="C22" s="52"/>
      <c r="D22" s="53"/>
      <c r="E22" s="43"/>
      <c r="F22" s="52"/>
      <c r="G22" s="53"/>
      <c r="H22" s="43"/>
      <c r="I22" s="50"/>
      <c r="J22" s="51"/>
      <c r="K22" s="11"/>
    </row>
    <row r="23" spans="1:11" ht="49.2" customHeight="1" x14ac:dyDescent="0.3">
      <c r="A23" s="54"/>
      <c r="B23" s="43"/>
      <c r="C23" s="52"/>
      <c r="D23" s="53"/>
      <c r="E23" s="43"/>
      <c r="F23" s="52"/>
      <c r="G23" s="53"/>
      <c r="H23" s="43"/>
      <c r="I23" s="50"/>
      <c r="J23" s="51"/>
      <c r="K23" s="11"/>
    </row>
    <row r="24" spans="1:11" ht="49.2" customHeight="1" x14ac:dyDescent="0.3">
      <c r="A24" s="54"/>
      <c r="B24" s="43"/>
      <c r="C24" s="52"/>
      <c r="D24" s="53"/>
      <c r="E24" s="43"/>
      <c r="F24" s="52"/>
      <c r="G24" s="53"/>
      <c r="H24" s="43"/>
      <c r="I24" s="50"/>
      <c r="J24" s="51"/>
      <c r="K24" s="11"/>
    </row>
    <row r="25" spans="1:11" ht="49.2" customHeight="1" x14ac:dyDescent="0.3">
      <c r="A25" s="54"/>
      <c r="B25" s="43"/>
      <c r="C25" s="52"/>
      <c r="D25" s="53"/>
      <c r="E25" s="43"/>
      <c r="F25" s="52"/>
      <c r="G25" s="53"/>
      <c r="H25" s="43"/>
      <c r="I25" s="50"/>
      <c r="J25" s="51"/>
      <c r="K25" s="11"/>
    </row>
    <row r="26" spans="1:11" ht="49.2" customHeight="1" x14ac:dyDescent="0.3">
      <c r="A26" s="54"/>
      <c r="B26" s="43"/>
      <c r="C26" s="52"/>
      <c r="D26" s="53"/>
      <c r="E26" s="43"/>
      <c r="F26" s="52"/>
      <c r="G26" s="53"/>
      <c r="H26" s="43"/>
      <c r="I26" s="50"/>
      <c r="J26" s="51"/>
      <c r="K26" s="11"/>
    </row>
    <row r="27" spans="1:11" ht="49.2" customHeight="1" x14ac:dyDescent="0.3">
      <c r="A27" s="54"/>
      <c r="B27" s="43"/>
      <c r="C27" s="52"/>
      <c r="D27" s="53"/>
      <c r="E27" s="43"/>
      <c r="F27" s="52"/>
      <c r="G27" s="53"/>
      <c r="H27" s="43"/>
      <c r="I27" s="50"/>
      <c r="J27" s="51"/>
      <c r="K27" s="11"/>
    </row>
    <row r="28" spans="1:11" ht="49.2" customHeight="1" x14ac:dyDescent="0.3">
      <c r="A28" s="54"/>
      <c r="B28" s="43"/>
      <c r="C28" s="52"/>
      <c r="D28" s="53"/>
      <c r="E28" s="43"/>
      <c r="F28" s="52"/>
      <c r="G28" s="53"/>
      <c r="H28" s="43"/>
      <c r="I28" s="50"/>
      <c r="J28" s="51"/>
      <c r="K28" s="11"/>
    </row>
    <row r="29" spans="1:11" ht="49.2" customHeight="1" x14ac:dyDescent="0.3">
      <c r="A29" s="54"/>
      <c r="B29" s="43"/>
      <c r="C29" s="52"/>
      <c r="D29" s="53"/>
      <c r="E29" s="43"/>
      <c r="F29" s="52"/>
      <c r="G29" s="53"/>
      <c r="H29" s="43"/>
      <c r="I29" s="50"/>
      <c r="J29" s="51"/>
      <c r="K29" s="11"/>
    </row>
    <row r="31" spans="1:11" ht="33" customHeight="1" x14ac:dyDescent="0.3">
      <c r="A31" s="72"/>
      <c r="B31" s="34"/>
      <c r="C31" s="34"/>
      <c r="D31" s="34"/>
      <c r="E31" s="34"/>
      <c r="F31" s="34"/>
      <c r="G31" s="34"/>
      <c r="H31" s="34"/>
      <c r="I31" s="34"/>
      <c r="J31" s="34"/>
    </row>
    <row r="33" spans="1:10" ht="16.2" customHeight="1" x14ac:dyDescent="0.3">
      <c r="A33" s="62" t="s">
        <v>1240</v>
      </c>
      <c r="B33" s="34"/>
      <c r="C33" s="34"/>
      <c r="D33" s="34"/>
      <c r="E33" s="34"/>
      <c r="F33" s="34"/>
      <c r="G33" s="34"/>
      <c r="H33" s="34"/>
      <c r="I33" s="34"/>
      <c r="J33" s="34"/>
    </row>
    <row r="34" spans="1:10" ht="16.2" customHeight="1" thickBot="1" x14ac:dyDescent="0.35"/>
    <row r="35" spans="1:10" ht="16.2" customHeight="1" x14ac:dyDescent="0.3">
      <c r="A35" s="8" t="s">
        <v>22</v>
      </c>
      <c r="B35" s="70" t="s">
        <v>1241</v>
      </c>
      <c r="C35" s="59"/>
      <c r="D35" s="59"/>
      <c r="E35" s="59"/>
      <c r="F35" s="59"/>
      <c r="G35" s="60"/>
      <c r="H35" s="71" t="s">
        <v>1242</v>
      </c>
      <c r="I35" s="59"/>
      <c r="J35" s="66"/>
    </row>
    <row r="36" spans="1:10" ht="48" customHeight="1" x14ac:dyDescent="0.3">
      <c r="A36" s="22" t="s">
        <v>1243</v>
      </c>
      <c r="B36" s="64" t="s">
        <v>1244</v>
      </c>
      <c r="C36" s="53"/>
      <c r="D36" s="53"/>
      <c r="E36" s="53"/>
      <c r="F36" s="53"/>
      <c r="G36" s="43"/>
      <c r="H36" s="68"/>
      <c r="I36" s="53"/>
      <c r="J36" s="51"/>
    </row>
    <row r="37" spans="1:10" ht="48" customHeight="1" x14ac:dyDescent="0.3">
      <c r="A37" s="22" t="s">
        <v>1245</v>
      </c>
      <c r="B37" s="64" t="s">
        <v>1246</v>
      </c>
      <c r="C37" s="53"/>
      <c r="D37" s="53"/>
      <c r="E37" s="53"/>
      <c r="F37" s="53"/>
      <c r="G37" s="43"/>
      <c r="H37" s="68"/>
      <c r="I37" s="53"/>
      <c r="J37" s="51"/>
    </row>
    <row r="38" spans="1:10" ht="48" customHeight="1" x14ac:dyDescent="0.3">
      <c r="A38" s="22" t="s">
        <v>1247</v>
      </c>
      <c r="B38" s="78" t="s">
        <v>1303</v>
      </c>
      <c r="C38" s="53"/>
      <c r="D38" s="53"/>
      <c r="E38" s="53"/>
      <c r="F38" s="53"/>
      <c r="G38" s="43"/>
      <c r="H38" s="68"/>
      <c r="I38" s="53"/>
      <c r="J38" s="51"/>
    </row>
    <row r="39" spans="1:10" ht="48" customHeight="1" x14ac:dyDescent="0.3">
      <c r="A39" s="22" t="s">
        <v>1249</v>
      </c>
      <c r="B39" s="64" t="s">
        <v>1248</v>
      </c>
      <c r="C39" s="53"/>
      <c r="D39" s="53"/>
      <c r="E39" s="53"/>
      <c r="F39" s="53"/>
      <c r="G39" s="43"/>
      <c r="H39" s="68"/>
      <c r="I39" s="53"/>
      <c r="J39" s="51"/>
    </row>
    <row r="40" spans="1:10" ht="48" customHeight="1" x14ac:dyDescent="0.3">
      <c r="A40" s="22">
        <v>5</v>
      </c>
      <c r="B40" s="64" t="s">
        <v>1250</v>
      </c>
      <c r="C40" s="53"/>
      <c r="D40" s="53"/>
      <c r="E40" s="53"/>
      <c r="F40" s="53"/>
      <c r="G40" s="43"/>
      <c r="H40" s="68"/>
      <c r="I40" s="53"/>
      <c r="J40" s="51"/>
    </row>
    <row r="41" spans="1:10" ht="48" customHeight="1" x14ac:dyDescent="0.3">
      <c r="A41" s="23"/>
      <c r="B41" s="69"/>
      <c r="C41" s="53"/>
      <c r="D41" s="53"/>
      <c r="E41" s="53"/>
      <c r="F41" s="53"/>
      <c r="G41" s="43"/>
      <c r="H41" s="68"/>
      <c r="I41" s="53"/>
      <c r="J41" s="51"/>
    </row>
    <row r="42" spans="1:10" ht="48" customHeight="1" x14ac:dyDescent="0.3">
      <c r="A42" s="23"/>
      <c r="B42" s="69"/>
      <c r="C42" s="53"/>
      <c r="D42" s="53"/>
      <c r="E42" s="53"/>
      <c r="F42" s="53"/>
      <c r="G42" s="43"/>
      <c r="H42" s="68"/>
      <c r="I42" s="53"/>
      <c r="J42" s="51"/>
    </row>
    <row r="43" spans="1:10" ht="48" customHeight="1" x14ac:dyDescent="0.3">
      <c r="A43" s="23"/>
      <c r="B43" s="69"/>
      <c r="C43" s="53"/>
      <c r="D43" s="53"/>
      <c r="E43" s="53"/>
      <c r="F43" s="53"/>
      <c r="G43" s="43"/>
      <c r="H43" s="68"/>
      <c r="I43" s="53"/>
      <c r="J43" s="51"/>
    </row>
    <row r="44" spans="1:10" ht="48" customHeight="1" x14ac:dyDescent="0.3">
      <c r="A44" s="23"/>
      <c r="B44" s="69"/>
      <c r="C44" s="53"/>
      <c r="D44" s="53"/>
      <c r="E44" s="53"/>
      <c r="F44" s="53"/>
      <c r="G44" s="43"/>
      <c r="H44" s="68"/>
      <c r="I44" s="53"/>
      <c r="J44" s="51"/>
    </row>
    <row r="45" spans="1:10" ht="48" customHeight="1" x14ac:dyDescent="0.3">
      <c r="A45" s="23"/>
      <c r="B45" s="69"/>
      <c r="C45" s="53"/>
      <c r="D45" s="53"/>
      <c r="E45" s="53"/>
      <c r="F45" s="53"/>
      <c r="G45" s="43"/>
      <c r="H45" s="68"/>
      <c r="I45" s="53"/>
      <c r="J45" s="51"/>
    </row>
    <row r="46" spans="1:10" ht="49.2" customHeight="1" thickBot="1" x14ac:dyDescent="0.35">
      <c r="A46" s="24"/>
      <c r="B46" s="73"/>
      <c r="C46" s="56"/>
      <c r="D46" s="56"/>
      <c r="E46" s="56"/>
      <c r="F46" s="56"/>
      <c r="G46" s="57"/>
      <c r="H46" s="74"/>
      <c r="I46" s="75"/>
      <c r="J46" s="76"/>
    </row>
    <row r="48" spans="1:10" ht="102" customHeight="1" x14ac:dyDescent="0.3">
      <c r="A48" s="72" t="s">
        <v>1251</v>
      </c>
      <c r="B48" s="34"/>
      <c r="C48" s="34"/>
      <c r="D48" s="34"/>
      <c r="E48" s="34"/>
      <c r="F48" s="34"/>
      <c r="G48" s="34"/>
      <c r="H48" s="34"/>
      <c r="I48" s="34"/>
      <c r="J48" s="34"/>
    </row>
    <row r="51" spans="1:10" x14ac:dyDescent="0.3">
      <c r="A51" s="77" t="s">
        <v>1252</v>
      </c>
      <c r="B51" s="34"/>
      <c r="C51" s="34"/>
      <c r="D51" s="34"/>
      <c r="E51" s="63"/>
      <c r="F51" s="34"/>
      <c r="G51" s="34"/>
      <c r="H51" s="34"/>
      <c r="I51" s="34"/>
      <c r="J51" s="34"/>
    </row>
    <row r="53" spans="1:10" x14ac:dyDescent="0.3">
      <c r="A53" s="77" t="s">
        <v>1253</v>
      </c>
      <c r="B53" s="34"/>
      <c r="C53" s="34"/>
      <c r="D53" s="34"/>
      <c r="E53" s="63"/>
      <c r="F53" s="34"/>
      <c r="G53" s="34"/>
      <c r="H53" s="34"/>
      <c r="I53" s="34"/>
      <c r="J53" s="34"/>
    </row>
    <row r="100" spans="1:1" ht="15.6" x14ac:dyDescent="0.3">
      <c r="A100" t="s">
        <v>1254</v>
      </c>
    </row>
  </sheetData>
  <sheetProtection algorithmName="SHA-512" hashValue="+VZOdwcMAvQEUZyAxKyZAW/BxOx/HN/JSUIkYWdG1wODaqKI7+QogKCJIt2udiaUPLXqTnRnbVyQZov5VilhmQ==" saltValue="HaQXciG41PjfjLh1pmoQ8w==" spinCount="100000"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B40:G40"/>
    <mergeCell ref="A12:B12"/>
    <mergeCell ref="I21:J21"/>
    <mergeCell ref="A21:B21"/>
    <mergeCell ref="F20:H20"/>
    <mergeCell ref="B42:G42"/>
    <mergeCell ref="H36:J36"/>
    <mergeCell ref="I27:J27"/>
    <mergeCell ref="A23:B23"/>
    <mergeCell ref="C14:E14"/>
    <mergeCell ref="A13:B13"/>
    <mergeCell ref="H39:J39"/>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H41:J41"/>
    <mergeCell ref="I23:J23"/>
    <mergeCell ref="F26:H26"/>
    <mergeCell ref="H45:J45"/>
    <mergeCell ref="B38:G38"/>
    <mergeCell ref="A27:B27"/>
    <mergeCell ref="F14:H14"/>
    <mergeCell ref="B36:G36"/>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B43:G43"/>
    <mergeCell ref="A8:B8"/>
    <mergeCell ref="A48:J48"/>
    <mergeCell ref="B46:G46"/>
    <mergeCell ref="C29:E29"/>
    <mergeCell ref="H46:J46"/>
    <mergeCell ref="F5:H5"/>
    <mergeCell ref="F8:H8"/>
    <mergeCell ref="C21:E21"/>
    <mergeCell ref="A5:B5"/>
    <mergeCell ref="A14:B14"/>
    <mergeCell ref="F21:H21"/>
    <mergeCell ref="A33:J33"/>
    <mergeCell ref="C6:E6"/>
    <mergeCell ref="C28:E28"/>
    <mergeCell ref="A24:B24"/>
    <mergeCell ref="I11:J11"/>
    <mergeCell ref="F25:H25"/>
    <mergeCell ref="C9:E9"/>
    <mergeCell ref="A17:K17"/>
    <mergeCell ref="A22:B22"/>
    <mergeCell ref="F23:H23"/>
    <mergeCell ref="C11:E11"/>
    <mergeCell ref="F13:H13"/>
    <mergeCell ref="I26:J26"/>
    <mergeCell ref="F22:H22"/>
    <mergeCell ref="A7:B7"/>
    <mergeCell ref="I25:J25"/>
    <mergeCell ref="C23:E23"/>
    <mergeCell ref="F9:H9"/>
    <mergeCell ref="I6:J6"/>
    <mergeCell ref="C26:E26"/>
    <mergeCell ref="F15:H15"/>
    <mergeCell ref="I9:J9"/>
    <mergeCell ref="F24:H24"/>
    <mergeCell ref="C10:E10"/>
    <mergeCell ref="F7:H7"/>
    <mergeCell ref="F12:H12"/>
    <mergeCell ref="A9:B9"/>
    <mergeCell ref="F11:H11"/>
    <mergeCell ref="C7:E7"/>
    <mergeCell ref="C24:E24"/>
    <mergeCell ref="F6:H6"/>
    <mergeCell ref="I10:J10"/>
    <mergeCell ref="A10:B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Aistė Kairaitienė</cp:lastModifiedBy>
  <dcterms:created xsi:type="dcterms:W3CDTF">2023-04-04T12:16:45Z</dcterms:created>
  <dcterms:modified xsi:type="dcterms:W3CDTF">2026-08-12T08:14:51Z</dcterms:modified>
</cp:coreProperties>
</file>