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1vadvpt01\Kulig\2025\1. ATVIRI  TARPTAUTINIAI konkursai\Galvos smegenų insultui gydyti reikalingos priemonės\CVP IS\"/>
    </mc:Choice>
  </mc:AlternateContent>
  <xr:revisionPtr revIDLastSave="0" documentId="13_ncr:1_{87D18854-59A4-4797-B246-E6237663875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0" i="1" l="1"/>
  <c r="F60" i="1"/>
  <c r="F69" i="1" s="1"/>
  <c r="F70" i="1" s="1"/>
  <c r="F71" i="1" s="1"/>
  <c r="G50" i="1"/>
  <c r="F37" i="1"/>
  <c r="G49" i="1" s="1"/>
  <c r="G21" i="1"/>
  <c r="G69" i="1" l="1"/>
  <c r="F49" i="1"/>
  <c r="F50" i="1" s="1"/>
  <c r="F51" i="1" s="1"/>
</calcChain>
</file>

<file path=xl/sharedStrings.xml><?xml version="1.0" encoding="utf-8"?>
<sst xmlns="http://schemas.openxmlformats.org/spreadsheetml/2006/main" count="133" uniqueCount="112">
  <si>
    <t>PIRKIMO SĄLYGŲ PRIEDAS "PASIŪLYMO FORMA"</t>
  </si>
  <si>
    <t>GALVOS SMEGENŲ INSULTUI GYDYTI REIKALINGOS PRIEMONĖS (TIESIOGINĖS GALVOS SMEGENŲ INSULTO TROMBOASPIRACIJOS SISTEMOS KATETERIAI PRAVEDĖJAI IR DISTALINIO PRIEINAMUMO KATETERIAI)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</si>
  <si>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</si>
  <si>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</si>
  <si>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</si>
  <si>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</si>
  <si>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</si>
  <si>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</si>
  <si>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</si>
  <si>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</si>
  <si>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</si>
  <si>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</si>
  <si>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</si>
  <si>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</si>
  <si>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</si>
  <si>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</si>
  <si>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</si>
  <si>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</si>
  <si>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</si>
  <si>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</si>
  <si>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</si>
  <si>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</si>
  <si>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</si>
  <si>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</si>
  <si>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</si>
  <si>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</si>
  <si>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</si>
  <si>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DIDELIO SPINDŽIO NUKREIPIAMIEJI KATETERIAI INTRACEREBRINĖMS INDIKACIJOMS </t>
  </si>
  <si>
    <t>Tiekėjo pasiūlymas:</t>
  </si>
  <si>
    <t>Nr.</t>
  </si>
  <si>
    <t>Pavadinimas</t>
  </si>
  <si>
    <t>Kiekis</t>
  </si>
  <si>
    <t>Mato vienetas</t>
  </si>
  <si>
    <t>Kaina be PVM, Eur</t>
  </si>
  <si>
    <t>Suma be PVM, Eur</t>
  </si>
  <si>
    <t>Gamintojas, modelis</t>
  </si>
  <si>
    <t>Konkreti siūlomo parametro reikšmė, prekės kodas kataloge</t>
  </si>
  <si>
    <t>Dokumentas, kuriame yra nurodyta parametro reikšmė, pavadinimas ir puslapio Nr.</t>
  </si>
  <si>
    <t>1.</t>
  </si>
  <si>
    <t>Didelio spindžio nukreipiamieji kateteriai intracerebrinėms indikacijoms </t>
  </si>
  <si>
    <t>1.1.</t>
  </si>
  <si>
    <t>vnt.</t>
  </si>
  <si>
    <t>1.1.1.</t>
  </si>
  <si>
    <t>nukreipiamasis kateteris intracerebrinėms indikacijoms, tinkami aspiraciniam įrenginiui Penumbra Max arba analogiškam;</t>
  </si>
  <si>
    <t>1.1.2.</t>
  </si>
  <si>
    <t>per visą ilgį sudarytas iš nerūdijančio plieno supinto karkaso, kuris užtikrina kateterio stabilumą;</t>
  </si>
  <si>
    <t>1.1.3.</t>
  </si>
  <si>
    <t>distalinė dalis su platinos ar analogišku pynimu, kuris užtikrina kateterio elastingumą ir jis yra matomas procedūros metu;</t>
  </si>
  <si>
    <t>1.1.4.</t>
  </si>
  <si>
    <t>kateterio distalinė dalis su hidrofiline danga;</t>
  </si>
  <si>
    <t>1.1.5.</t>
  </si>
  <si>
    <t>kateterio vidinis spindis – ne mažiau kaip 088'';</t>
  </si>
  <si>
    <t>1.1.6.</t>
  </si>
  <si>
    <t>vidinis spindis padengtas PTFE danga;</t>
  </si>
  <si>
    <t>1.1.7.</t>
  </si>
  <si>
    <t>kateterio elastinga dalis – ne mažiau kaip 4 cm;</t>
  </si>
  <si>
    <t>1.1.8.</t>
  </si>
  <si>
    <t>ateterio išorinis spindis – ne didesnis kaip 8F;</t>
  </si>
  <si>
    <t>1.1.9.</t>
  </si>
  <si>
    <t>kateterio vidinis spindis – ne mažiau kaip 6F;</t>
  </si>
  <si>
    <t>1.1.10.</t>
  </si>
  <si>
    <t>kateteris turi turėti skirtingų modifikacijų galus: tiesų ir MP;</t>
  </si>
  <si>
    <t>1.1.11.</t>
  </si>
  <si>
    <t>suderinamas su 0,35'' ir 0,38'' vielomis.</t>
  </si>
  <si>
    <t>Suma be PVM</t>
  </si>
  <si>
    <t>Taikomas PVM dydis (%)</t>
  </si>
  <si>
    <t>PVM suma</t>
  </si>
  <si>
    <t>Suma su PVM</t>
  </si>
  <si>
    <t>2. DALIS</t>
  </si>
  <si>
    <t>DISTALINIO PRIEINAMUMO KATETERIAI</t>
  </si>
  <si>
    <t>2.</t>
  </si>
  <si>
    <t>Distalinio prieinamumo kateteriai</t>
  </si>
  <si>
    <t>2.1.</t>
  </si>
  <si>
    <t>2.1.1.</t>
  </si>
  <si>
    <t>Dydis - 5F-6F</t>
  </si>
  <si>
    <t>2.1.2.</t>
  </si>
  <si>
    <t>Distaliniai matmenys - OD 0,068'' / 1,7 mm  arba 0,0815'' / 2,1mm</t>
  </si>
  <si>
    <t>2.1.3.</t>
  </si>
  <si>
    <t>Proksimaliniai matmenys - OD 0,068'' / 1,7 mm  arba 0,0825'' / 2,1mm</t>
  </si>
  <si>
    <t>2.1.4.</t>
  </si>
  <si>
    <t>Vidinis diametras - ID: 0,055” arba 0,070“ (priklauso nuo kateterio dydžio)</t>
  </si>
  <si>
    <t>2.1.5.</t>
  </si>
  <si>
    <t>Distalinio galiuko ilgis – 17 cm - 19 cm</t>
  </si>
  <si>
    <t>2.1.6.</t>
  </si>
  <si>
    <t>Proksimalaus galo ilgis - 96 cm - 112 cm</t>
  </si>
  <si>
    <t>2.1.7.</t>
  </si>
  <si>
    <t>Darbinis ilgis - 115 cm; 125 cm; 131cm;</t>
  </si>
  <si>
    <t>2.1.8.</t>
  </si>
  <si>
    <t>Suderinamas su nukreipiančiu kateteriu/ mikrobalionu - 5F kateteriui reikia min ID - 0,070” , 6F kateteriui reikia - min ID - 0,085”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</si>
  <si>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</si>
  <si>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</si>
  <si>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</si>
  <si>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</si>
  <si>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</si>
  <si>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</si>
  <si>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</si>
  <si>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</si>
  <si>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</si>
  <si>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</si>
  <si>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</si>
  <si>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</si>
  <si>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</si>
  <si>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</si>
  <si>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</si>
  <si>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</si>
  <si>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</si>
  <si>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</si>
  <si>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</si>
  <si>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</si>
  <si>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</si>
  <si>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</si>
  <si>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2811 2025-01-17 07:57:45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</si>
</sst>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2" fillId="4" borderId="23" xfId="0" applyFont="1" applyFill="1" applyBorder="1" applyAlignment="1">
      <alignment vertical="top" wrapText="1"/>
    </xf>
    <xf numFmtId="0" fontId="2" fillId="4" borderId="23" xfId="0" applyFont="1" applyFill="1" applyBorder="1" applyAlignment="1">
      <alignment vertical="center"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1"/>
  <sheetViews>
    <sheetView tabSelected="1" workbookViewId="0">
      <selection activeCell="B38" sqref="B38"/>
    </sheetView>
  </sheetViews>
  <sheetFormatPr defaultColWidth="10.875" defaultRowHeight="15" x14ac:dyDescent="0.25"/>
  <cols>
    <col min="1" max="1" width="9.125" style="1" customWidth="1"/>
    <col min="2" max="2" width="48.625" style="1" customWidth="1"/>
    <col min="3" max="3" width="13" style="1" customWidth="1"/>
    <col min="4" max="4" width="21.375" style="1" customWidth="1"/>
    <col min="5" max="5" width="12.5" style="1" customWidth="1"/>
    <col min="6" max="6" width="11.625" style="1" customWidth="1"/>
    <col min="7" max="7" width="20.5" style="1" customWidth="1"/>
    <col min="8" max="8" width="43.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8.25" customHeight="1" x14ac:dyDescent="0.25">
      <c r="A30" s="29" t="s">
        <v>24</v>
      </c>
      <c r="B30" s="29"/>
      <c r="C30" s="29"/>
      <c r="D30" s="15"/>
    </row>
    <row r="31" spans="1:7" x14ac:dyDescent="0.25">
      <c r="A31" s="14" t="s">
        <v>25</v>
      </c>
    </row>
    <row r="32" spans="1:7" x14ac:dyDescent="0.25">
      <c r="A32" s="12" t="s">
        <v>26</v>
      </c>
      <c r="B32" s="12" t="s">
        <v>27</v>
      </c>
    </row>
    <row r="34" spans="1:9" x14ac:dyDescent="0.25">
      <c r="A34" s="12" t="s">
        <v>28</v>
      </c>
    </row>
    <row r="35" spans="1:9" ht="45" x14ac:dyDescent="0.25">
      <c r="A35" s="28" t="s">
        <v>29</v>
      </c>
      <c r="B35" s="28" t="s">
        <v>30</v>
      </c>
      <c r="C35" s="28" t="s">
        <v>31</v>
      </c>
      <c r="D35" s="28" t="s">
        <v>32</v>
      </c>
      <c r="E35" s="28" t="s">
        <v>33</v>
      </c>
      <c r="F35" s="28" t="s">
        <v>34</v>
      </c>
      <c r="G35" s="28" t="s">
        <v>35</v>
      </c>
      <c r="H35" s="27" t="s">
        <v>36</v>
      </c>
      <c r="I35" s="27" t="s">
        <v>37</v>
      </c>
    </row>
    <row r="36" spans="1:9" x14ac:dyDescent="0.25">
      <c r="A36" s="16" t="s">
        <v>38</v>
      </c>
      <c r="B36" s="25" t="s">
        <v>39</v>
      </c>
      <c r="C36" s="17"/>
      <c r="D36" s="17"/>
      <c r="E36" s="17"/>
      <c r="F36" s="17"/>
      <c r="G36" s="17"/>
      <c r="H36" s="17"/>
      <c r="I36" s="17"/>
    </row>
    <row r="37" spans="1:9" x14ac:dyDescent="0.25">
      <c r="A37" s="17" t="s">
        <v>40</v>
      </c>
      <c r="B37" s="26" t="s">
        <v>39</v>
      </c>
      <c r="C37" s="17">
        <v>360</v>
      </c>
      <c r="D37" s="17" t="s">
        <v>41</v>
      </c>
      <c r="E37" s="18"/>
      <c r="F37" s="17" t="str">
        <f>IF(ISBLANK(E37),"", PRODUCT(C37,E37))</f>
        <v/>
      </c>
      <c r="G37" s="19"/>
      <c r="H37" s="17"/>
      <c r="I37" s="17"/>
    </row>
    <row r="38" spans="1:9" ht="30" x14ac:dyDescent="0.25">
      <c r="A38" s="17" t="s">
        <v>42</v>
      </c>
      <c r="B38" s="26" t="s">
        <v>43</v>
      </c>
      <c r="C38" s="17"/>
      <c r="D38" s="17"/>
      <c r="E38" s="17"/>
      <c r="F38" s="17"/>
      <c r="G38" s="17"/>
      <c r="H38" s="75"/>
      <c r="I38" s="75"/>
    </row>
    <row r="39" spans="1:9" ht="30" x14ac:dyDescent="0.25">
      <c r="A39" s="17" t="s">
        <v>44</v>
      </c>
      <c r="B39" s="26" t="s">
        <v>45</v>
      </c>
      <c r="C39" s="17"/>
      <c r="D39" s="17"/>
      <c r="E39" s="17"/>
      <c r="F39" s="17"/>
      <c r="G39" s="17"/>
      <c r="H39" s="75"/>
      <c r="I39" s="75"/>
    </row>
    <row r="40" spans="1:9" ht="30" x14ac:dyDescent="0.25">
      <c r="A40" s="17" t="s">
        <v>46</v>
      </c>
      <c r="B40" s="26" t="s">
        <v>47</v>
      </c>
      <c r="C40" s="17"/>
      <c r="D40" s="17"/>
      <c r="E40" s="17"/>
      <c r="F40" s="17"/>
      <c r="G40" s="17"/>
      <c r="H40" s="75"/>
      <c r="I40" s="75"/>
    </row>
    <row r="41" spans="1:9" ht="33.75" customHeight="1" x14ac:dyDescent="0.25">
      <c r="A41" s="17" t="s">
        <v>48</v>
      </c>
      <c r="B41" s="26" t="s">
        <v>49</v>
      </c>
      <c r="C41" s="17"/>
      <c r="D41" s="17"/>
      <c r="E41" s="17"/>
      <c r="F41" s="17"/>
      <c r="G41" s="17"/>
      <c r="H41" s="75"/>
      <c r="I41" s="75"/>
    </row>
    <row r="42" spans="1:9" ht="34.5" customHeight="1" x14ac:dyDescent="0.25">
      <c r="A42" s="17" t="s">
        <v>50</v>
      </c>
      <c r="B42" s="26" t="s">
        <v>51</v>
      </c>
      <c r="C42" s="17"/>
      <c r="D42" s="17"/>
      <c r="E42" s="17"/>
      <c r="F42" s="17"/>
      <c r="G42" s="17"/>
      <c r="H42" s="75"/>
      <c r="I42" s="75"/>
    </row>
    <row r="43" spans="1:9" ht="35.25" customHeight="1" x14ac:dyDescent="0.25">
      <c r="A43" s="17" t="s">
        <v>52</v>
      </c>
      <c r="B43" s="26" t="s">
        <v>53</v>
      </c>
      <c r="C43" s="17"/>
      <c r="D43" s="17"/>
      <c r="E43" s="17"/>
      <c r="F43" s="17"/>
      <c r="G43" s="17"/>
      <c r="H43" s="75"/>
      <c r="I43" s="75"/>
    </row>
    <row r="44" spans="1:9" ht="27.75" customHeight="1" x14ac:dyDescent="0.25">
      <c r="A44" s="17" t="s">
        <v>54</v>
      </c>
      <c r="B44" s="26" t="s">
        <v>55</v>
      </c>
      <c r="C44" s="17"/>
      <c r="D44" s="17"/>
      <c r="E44" s="17"/>
      <c r="F44" s="17"/>
      <c r="G44" s="17"/>
      <c r="H44" s="75"/>
      <c r="I44" s="75"/>
    </row>
    <row r="45" spans="1:9" ht="24" customHeight="1" x14ac:dyDescent="0.25">
      <c r="A45" s="17" t="s">
        <v>56</v>
      </c>
      <c r="B45" s="26" t="s">
        <v>57</v>
      </c>
      <c r="C45" s="17"/>
      <c r="D45" s="17"/>
      <c r="E45" s="17"/>
      <c r="F45" s="17"/>
      <c r="G45" s="17"/>
      <c r="H45" s="75"/>
      <c r="I45" s="75"/>
    </row>
    <row r="46" spans="1:9" ht="30" customHeight="1" x14ac:dyDescent="0.25">
      <c r="A46" s="17" t="s">
        <v>58</v>
      </c>
      <c r="B46" s="26" t="s">
        <v>59</v>
      </c>
      <c r="C46" s="17"/>
      <c r="D46" s="17"/>
      <c r="E46" s="17"/>
      <c r="F46" s="17"/>
      <c r="G46" s="17"/>
      <c r="H46" s="75"/>
      <c r="I46" s="75"/>
    </row>
    <row r="47" spans="1:9" ht="33.75" customHeight="1" x14ac:dyDescent="0.25">
      <c r="A47" s="17" t="s">
        <v>60</v>
      </c>
      <c r="B47" s="26" t="s">
        <v>61</v>
      </c>
      <c r="C47" s="17"/>
      <c r="D47" s="17"/>
      <c r="E47" s="17"/>
      <c r="F47" s="17"/>
      <c r="G47" s="17"/>
      <c r="H47" s="75"/>
      <c r="I47" s="75"/>
    </row>
    <row r="48" spans="1:9" ht="34.5" customHeight="1" x14ac:dyDescent="0.25">
      <c r="A48" s="17" t="s">
        <v>62</v>
      </c>
      <c r="B48" s="26" t="s">
        <v>63</v>
      </c>
      <c r="C48" s="17"/>
      <c r="D48" s="17"/>
      <c r="E48" s="17"/>
      <c r="F48" s="17"/>
      <c r="G48" s="17"/>
      <c r="H48" s="75"/>
      <c r="I48" s="75"/>
    </row>
    <row r="49" spans="1:9" x14ac:dyDescent="0.25">
      <c r="E49" s="16" t="s">
        <v>64</v>
      </c>
      <c r="F49" s="16" t="str">
        <f>IF((COUNT(C37:C48)&lt;&gt;COUNT(F37:F48)),"", ROUND(SUM(F37:F48),2))</f>
        <v/>
      </c>
      <c r="G49" s="14" t="str">
        <f>IF((COUNT(C37:C48)&lt;&gt;COUNT(F37:F48)),"Neužpildytos visų objektų kainos", "")</f>
        <v>Neužpildytos visų objektų kainos</v>
      </c>
    </row>
    <row r="50" spans="1:9" ht="30" x14ac:dyDescent="0.25">
      <c r="C50" s="25" t="s">
        <v>65</v>
      </c>
      <c r="D50" s="19"/>
      <c r="E50" s="16" t="s">
        <v>66</v>
      </c>
      <c r="F50" s="16" t="str">
        <f>IF(OR(F49="",D50=""),"", ROUND(PRODUCT(D50,F49)/100,2))</f>
        <v/>
      </c>
      <c r="G50" s="14" t="str">
        <f>IF(D50="", "Nurodykite taikomą PVM dydį", "")</f>
        <v>Nurodykite taikomą PVM dydį</v>
      </c>
    </row>
    <row r="51" spans="1:9" x14ac:dyDescent="0.25">
      <c r="E51" s="16" t="s">
        <v>67</v>
      </c>
      <c r="F51" s="16">
        <f>IF(ISBLANK(F50), "", ROUND(SUM(F49:F50),2))</f>
        <v>0</v>
      </c>
    </row>
    <row r="55" spans="1:9" x14ac:dyDescent="0.25">
      <c r="A55" s="12" t="s">
        <v>68</v>
      </c>
      <c r="B55" s="12" t="s">
        <v>69</v>
      </c>
    </row>
    <row r="57" spans="1:9" x14ac:dyDescent="0.25">
      <c r="A57" s="12" t="s">
        <v>28</v>
      </c>
    </row>
    <row r="58" spans="1:9" ht="45" x14ac:dyDescent="0.25">
      <c r="A58" s="25" t="s">
        <v>29</v>
      </c>
      <c r="B58" s="25" t="s">
        <v>30</v>
      </c>
      <c r="C58" s="25" t="s">
        <v>31</v>
      </c>
      <c r="D58" s="25" t="s">
        <v>32</v>
      </c>
      <c r="E58" s="25" t="s">
        <v>33</v>
      </c>
      <c r="F58" s="25" t="s">
        <v>34</v>
      </c>
      <c r="G58" s="25" t="s">
        <v>35</v>
      </c>
      <c r="H58" s="25" t="s">
        <v>36</v>
      </c>
      <c r="I58" s="25" t="s">
        <v>37</v>
      </c>
    </row>
    <row r="59" spans="1:9" x14ac:dyDescent="0.25">
      <c r="A59" s="16" t="s">
        <v>70</v>
      </c>
      <c r="B59" s="25" t="s">
        <v>71</v>
      </c>
      <c r="C59" s="17"/>
      <c r="D59" s="17"/>
      <c r="E59" s="17"/>
      <c r="F59" s="17"/>
      <c r="G59" s="17"/>
      <c r="H59" s="17"/>
      <c r="I59" s="17"/>
    </row>
    <row r="60" spans="1:9" x14ac:dyDescent="0.25">
      <c r="A60" s="17" t="s">
        <v>72</v>
      </c>
      <c r="B60" s="26" t="s">
        <v>71</v>
      </c>
      <c r="C60" s="17">
        <v>300</v>
      </c>
      <c r="D60" s="17" t="s">
        <v>41</v>
      </c>
      <c r="E60" s="18"/>
      <c r="F60" s="17" t="str">
        <f>IF(ISBLANK(E60),"", PRODUCT(C60,E60))</f>
        <v/>
      </c>
      <c r="G60" s="19"/>
      <c r="H60" s="17"/>
      <c r="I60" s="17"/>
    </row>
    <row r="61" spans="1:9" x14ac:dyDescent="0.25">
      <c r="A61" s="17" t="s">
        <v>73</v>
      </c>
      <c r="B61" s="26" t="s">
        <v>74</v>
      </c>
      <c r="C61" s="17"/>
      <c r="D61" s="17"/>
      <c r="E61" s="17"/>
      <c r="F61" s="17"/>
      <c r="G61" s="17"/>
      <c r="H61" s="19"/>
      <c r="I61" s="19"/>
    </row>
    <row r="62" spans="1:9" ht="30" x14ac:dyDescent="0.25">
      <c r="A62" s="17" t="s">
        <v>75</v>
      </c>
      <c r="B62" s="26" t="s">
        <v>76</v>
      </c>
      <c r="C62" s="17"/>
      <c r="D62" s="17"/>
      <c r="E62" s="17"/>
      <c r="F62" s="17"/>
      <c r="G62" s="17"/>
      <c r="H62" s="19"/>
      <c r="I62" s="19"/>
    </row>
    <row r="63" spans="1:9" ht="30" x14ac:dyDescent="0.25">
      <c r="A63" s="17" t="s">
        <v>77</v>
      </c>
      <c r="B63" s="26" t="s">
        <v>78</v>
      </c>
      <c r="C63" s="17"/>
      <c r="D63" s="17"/>
      <c r="E63" s="17"/>
      <c r="F63" s="17"/>
      <c r="G63" s="17"/>
      <c r="H63" s="19"/>
      <c r="I63" s="19"/>
    </row>
    <row r="64" spans="1:9" ht="30" x14ac:dyDescent="0.25">
      <c r="A64" s="17" t="s">
        <v>79</v>
      </c>
      <c r="B64" s="26" t="s">
        <v>80</v>
      </c>
      <c r="C64" s="17"/>
      <c r="D64" s="17"/>
      <c r="E64" s="17"/>
      <c r="F64" s="17"/>
      <c r="G64" s="17"/>
      <c r="H64" s="19"/>
      <c r="I64" s="19"/>
    </row>
    <row r="65" spans="1:9" x14ac:dyDescent="0.25">
      <c r="A65" s="17" t="s">
        <v>81</v>
      </c>
      <c r="B65" s="26" t="s">
        <v>82</v>
      </c>
      <c r="C65" s="17"/>
      <c r="D65" s="17"/>
      <c r="E65" s="17"/>
      <c r="F65" s="17"/>
      <c r="G65" s="17"/>
      <c r="H65" s="19"/>
      <c r="I65" s="19"/>
    </row>
    <row r="66" spans="1:9" x14ac:dyDescent="0.25">
      <c r="A66" s="17" t="s">
        <v>83</v>
      </c>
      <c r="B66" s="26" t="s">
        <v>84</v>
      </c>
      <c r="C66" s="17"/>
      <c r="D66" s="17"/>
      <c r="E66" s="17"/>
      <c r="F66" s="17"/>
      <c r="G66" s="17"/>
      <c r="H66" s="19"/>
      <c r="I66" s="19"/>
    </row>
    <row r="67" spans="1:9" x14ac:dyDescent="0.25">
      <c r="A67" s="17" t="s">
        <v>85</v>
      </c>
      <c r="B67" s="26" t="s">
        <v>86</v>
      </c>
      <c r="C67" s="17"/>
      <c r="D67" s="17"/>
      <c r="E67" s="17"/>
      <c r="F67" s="17"/>
      <c r="G67" s="17"/>
      <c r="H67" s="19"/>
      <c r="I67" s="19"/>
    </row>
    <row r="68" spans="1:9" ht="45" x14ac:dyDescent="0.25">
      <c r="A68" s="17" t="s">
        <v>87</v>
      </c>
      <c r="B68" s="26" t="s">
        <v>88</v>
      </c>
      <c r="C68" s="17"/>
      <c r="D68" s="17"/>
      <c r="E68" s="17"/>
      <c r="F68" s="17"/>
      <c r="G68" s="17"/>
      <c r="H68" s="19"/>
      <c r="I68" s="19"/>
    </row>
    <row r="69" spans="1:9" x14ac:dyDescent="0.25">
      <c r="E69" s="16" t="s">
        <v>64</v>
      </c>
      <c r="F69" s="16" t="str">
        <f>IF((COUNT(C60:C68)&lt;&gt;COUNT(F60:F68)),"", ROUND(SUM(F60:F68),2))</f>
        <v/>
      </c>
      <c r="G69" s="14" t="str">
        <f>IF((COUNT(C60:C68)&lt;&gt;COUNT(F60:F68)),"Neužpildytos visų objektų kainos", "")</f>
        <v>Neužpildytos visų objektų kainos</v>
      </c>
    </row>
    <row r="70" spans="1:9" ht="30" x14ac:dyDescent="0.25">
      <c r="C70" s="25" t="s">
        <v>65</v>
      </c>
      <c r="D70" s="19"/>
      <c r="E70" s="16" t="s">
        <v>66</v>
      </c>
      <c r="F70" s="16" t="str">
        <f>IF(OR(F69="",D70=""),"", ROUND(PRODUCT(D70,F69)/100,2))</f>
        <v/>
      </c>
      <c r="G70" s="14" t="str">
        <f>IF(D70="", "Nurodykite taikomą PVM dydį", "")</f>
        <v>Nurodykite taikomą PVM dydį</v>
      </c>
    </row>
    <row r="71" spans="1:9" x14ac:dyDescent="0.25">
      <c r="E71" s="16" t="s">
        <v>67</v>
      </c>
      <c r="F71" s="16">
        <f>IF(ISBLANK(F70), "", ROUND(SUM(F69:F70),2))</f>
        <v>0</v>
      </c>
    </row>
  </sheetData>
  <sheetProtection algorithmName="SHA-512" hashValue="spD4ZIS2Zurp5fOjbbEX74EDCaaJ2INq7s3cFAAhRRjUX21ryzGfiRRv3VmwoM1q1Dbotwp9ito8SYsQHHSoxQ==" saltValue="soVJoWUr4ZFDyycbuwpcwQ=="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0866141732283472" right="0.70866141732283472" top="0.74803149606299213" bottom="0.74803149606299213" header="0.31496062992125984" footer="0.31496062992125984"/>
  <pageSetup paperSize="9" scale="5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44" sqref="A44:XFD4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5" t="s">
        <v>89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90</v>
      </c>
      <c r="B5" s="56"/>
      <c r="C5" s="54" t="s">
        <v>91</v>
      </c>
      <c r="D5" s="55"/>
      <c r="E5" s="56"/>
      <c r="F5" s="54" t="s">
        <v>92</v>
      </c>
      <c r="G5" s="55"/>
      <c r="H5" s="56"/>
      <c r="I5" s="54" t="s">
        <v>93</v>
      </c>
      <c r="J5" s="56"/>
      <c r="K5" s="9" t="s">
        <v>94</v>
      </c>
    </row>
    <row r="6" spans="1:11" ht="48.95" customHeight="1" x14ac:dyDescent="0.25">
      <c r="A6" s="48"/>
      <c r="B6" s="35"/>
      <c r="C6" s="49"/>
      <c r="D6" s="47"/>
      <c r="E6" s="35"/>
      <c r="F6" s="49"/>
      <c r="G6" s="47"/>
      <c r="H6" s="35"/>
      <c r="I6" s="49"/>
      <c r="J6" s="35"/>
      <c r="K6" s="20"/>
    </row>
    <row r="7" spans="1:11" ht="48.95" customHeight="1" x14ac:dyDescent="0.25">
      <c r="A7" s="48"/>
      <c r="B7" s="35"/>
      <c r="C7" s="49"/>
      <c r="D7" s="47"/>
      <c r="E7" s="35"/>
      <c r="F7" s="49"/>
      <c r="G7" s="47"/>
      <c r="H7" s="35"/>
      <c r="I7" s="49"/>
      <c r="J7" s="35"/>
      <c r="K7" s="20"/>
    </row>
    <row r="8" spans="1:11" ht="48.95" customHeight="1" x14ac:dyDescent="0.25">
      <c r="A8" s="48"/>
      <c r="B8" s="35"/>
      <c r="C8" s="49"/>
      <c r="D8" s="47"/>
      <c r="E8" s="35"/>
      <c r="F8" s="49"/>
      <c r="G8" s="47"/>
      <c r="H8" s="35"/>
      <c r="I8" s="49"/>
      <c r="J8" s="35"/>
      <c r="K8" s="20"/>
    </row>
    <row r="9" spans="1:11" ht="48.95" customHeight="1" x14ac:dyDescent="0.25">
      <c r="A9" s="48"/>
      <c r="B9" s="35"/>
      <c r="C9" s="49"/>
      <c r="D9" s="47"/>
      <c r="E9" s="35"/>
      <c r="F9" s="49"/>
      <c r="G9" s="47"/>
      <c r="H9" s="35"/>
      <c r="I9" s="49"/>
      <c r="J9" s="35"/>
      <c r="K9" s="20"/>
    </row>
    <row r="10" spans="1:11" ht="48.95" customHeight="1" x14ac:dyDescent="0.25">
      <c r="A10" s="48"/>
      <c r="B10" s="35"/>
      <c r="C10" s="49"/>
      <c r="D10" s="47"/>
      <c r="E10" s="35"/>
      <c r="F10" s="49"/>
      <c r="G10" s="47"/>
      <c r="H10" s="35"/>
      <c r="I10" s="49"/>
      <c r="J10" s="35"/>
      <c r="K10" s="20"/>
    </row>
    <row r="11" spans="1:11" ht="48.95" customHeight="1" x14ac:dyDescent="0.25">
      <c r="A11" s="48"/>
      <c r="B11" s="35"/>
      <c r="C11" s="49"/>
      <c r="D11" s="47"/>
      <c r="E11" s="35"/>
      <c r="F11" s="49"/>
      <c r="G11" s="47"/>
      <c r="H11" s="35"/>
      <c r="I11" s="49"/>
      <c r="J11" s="35"/>
      <c r="K11" s="20"/>
    </row>
    <row r="12" spans="1:11" ht="48.95" customHeight="1" x14ac:dyDescent="0.25">
      <c r="A12" s="48"/>
      <c r="B12" s="35"/>
      <c r="C12" s="49"/>
      <c r="D12" s="47"/>
      <c r="E12" s="35"/>
      <c r="F12" s="49"/>
      <c r="G12" s="47"/>
      <c r="H12" s="35"/>
      <c r="I12" s="49"/>
      <c r="J12" s="35"/>
      <c r="K12" s="20"/>
    </row>
    <row r="13" spans="1:11" ht="48.95" customHeight="1" x14ac:dyDescent="0.25">
      <c r="A13" s="48"/>
      <c r="B13" s="35"/>
      <c r="C13" s="49"/>
      <c r="D13" s="47"/>
      <c r="E13" s="35"/>
      <c r="F13" s="49"/>
      <c r="G13" s="47"/>
      <c r="H13" s="35"/>
      <c r="I13" s="49"/>
      <c r="J13" s="35"/>
      <c r="K13" s="20"/>
    </row>
    <row r="14" spans="1:11" ht="48.95" customHeight="1" x14ac:dyDescent="0.25">
      <c r="A14" s="48"/>
      <c r="B14" s="35"/>
      <c r="C14" s="49"/>
      <c r="D14" s="47"/>
      <c r="E14" s="35"/>
      <c r="F14" s="49"/>
      <c r="G14" s="47"/>
      <c r="H14" s="35"/>
      <c r="I14" s="49"/>
      <c r="J14" s="35"/>
      <c r="K14" s="20"/>
    </row>
    <row r="15" spans="1:11" ht="48" customHeight="1" thickBot="1" x14ac:dyDescent="0.3">
      <c r="A15" s="74"/>
      <c r="B15" s="62"/>
      <c r="C15" s="67"/>
      <c r="D15" s="61"/>
      <c r="E15" s="62"/>
      <c r="F15" s="67"/>
      <c r="G15" s="61"/>
      <c r="H15" s="62"/>
      <c r="I15" s="67"/>
      <c r="J15" s="62"/>
      <c r="K15" s="21"/>
    </row>
    <row r="16" spans="1:11" ht="18.95" customHeight="1" x14ac:dyDescent="0.25">
      <c r="A16" s="10"/>
      <c r="B16" s="10"/>
      <c r="C16" s="10"/>
      <c r="D16" s="10"/>
      <c r="E16" s="10"/>
      <c r="F16" s="10"/>
      <c r="G16" s="10"/>
      <c r="H16" s="10"/>
      <c r="I16" s="10"/>
      <c r="J16" s="10"/>
      <c r="K16" s="11"/>
    </row>
    <row r="17" spans="1:11" ht="48.95" customHeight="1" x14ac:dyDescent="0.25">
      <c r="A17" s="71" t="s">
        <v>95</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30</v>
      </c>
      <c r="B19" s="56"/>
      <c r="C19" s="54" t="s">
        <v>91</v>
      </c>
      <c r="D19" s="55"/>
      <c r="E19" s="56"/>
      <c r="F19" s="54" t="s">
        <v>96</v>
      </c>
      <c r="G19" s="55"/>
      <c r="H19" s="56"/>
      <c r="I19" s="73" t="s">
        <v>93</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97</v>
      </c>
      <c r="B33" s="30"/>
      <c r="C33" s="30"/>
      <c r="D33" s="30"/>
      <c r="E33" s="30"/>
      <c r="F33" s="30"/>
      <c r="G33" s="30"/>
      <c r="H33" s="30"/>
      <c r="I33" s="30"/>
      <c r="J33" s="30"/>
    </row>
    <row r="34" spans="1:10" ht="15.95" customHeight="1" thickBot="1" x14ac:dyDescent="0.3"/>
    <row r="35" spans="1:10" ht="15.95" customHeight="1" x14ac:dyDescent="0.25">
      <c r="A35" s="8" t="s">
        <v>29</v>
      </c>
      <c r="B35" s="68" t="s">
        <v>98</v>
      </c>
      <c r="C35" s="55"/>
      <c r="D35" s="55"/>
      <c r="E35" s="55"/>
      <c r="F35" s="55"/>
      <c r="G35" s="56"/>
      <c r="H35" s="69" t="s">
        <v>99</v>
      </c>
      <c r="I35" s="55"/>
      <c r="J35" s="70"/>
    </row>
    <row r="36" spans="1:10" ht="48" customHeight="1" x14ac:dyDescent="0.25">
      <c r="A36" s="22" t="s">
        <v>100</v>
      </c>
      <c r="B36" s="50" t="s">
        <v>101</v>
      </c>
      <c r="C36" s="47"/>
      <c r="D36" s="47"/>
      <c r="E36" s="47"/>
      <c r="F36" s="47"/>
      <c r="G36" s="35"/>
      <c r="H36" s="51"/>
      <c r="I36" s="47"/>
      <c r="J36" s="52"/>
    </row>
    <row r="37" spans="1:10" ht="48" customHeight="1" x14ac:dyDescent="0.25">
      <c r="A37" s="22" t="s">
        <v>102</v>
      </c>
      <c r="B37" s="50" t="s">
        <v>103</v>
      </c>
      <c r="C37" s="47"/>
      <c r="D37" s="47"/>
      <c r="E37" s="47"/>
      <c r="F37" s="47"/>
      <c r="G37" s="35"/>
      <c r="H37" s="51"/>
      <c r="I37" s="47"/>
      <c r="J37" s="52"/>
    </row>
    <row r="38" spans="1:10" ht="48" customHeight="1" x14ac:dyDescent="0.25">
      <c r="A38" s="22" t="s">
        <v>104</v>
      </c>
      <c r="B38" s="50" t="s">
        <v>105</v>
      </c>
      <c r="C38" s="47"/>
      <c r="D38" s="47"/>
      <c r="E38" s="47"/>
      <c r="F38" s="47"/>
      <c r="G38" s="35"/>
      <c r="H38" s="51"/>
      <c r="I38" s="47"/>
      <c r="J38" s="52"/>
    </row>
    <row r="39" spans="1:10" ht="48" customHeight="1" x14ac:dyDescent="0.25">
      <c r="A39" s="22" t="s">
        <v>106</v>
      </c>
      <c r="B39" s="50" t="s">
        <v>107</v>
      </c>
      <c r="C39" s="47"/>
      <c r="D39" s="47"/>
      <c r="E39" s="47"/>
      <c r="F39" s="47"/>
      <c r="G39" s="35"/>
      <c r="H39" s="51"/>
      <c r="I39" s="47"/>
      <c r="J39" s="52"/>
    </row>
    <row r="40" spans="1:10" ht="48" customHeight="1" x14ac:dyDescent="0.25">
      <c r="A40" s="23"/>
      <c r="B40" s="46"/>
      <c r="C40" s="47"/>
      <c r="D40" s="47"/>
      <c r="E40" s="47"/>
      <c r="F40" s="47"/>
      <c r="G40" s="35"/>
      <c r="H40" s="51"/>
      <c r="I40" s="47"/>
      <c r="J40" s="52"/>
    </row>
    <row r="41" spans="1:10" ht="48" customHeight="1" x14ac:dyDescent="0.25">
      <c r="A41" s="23"/>
      <c r="B41" s="46"/>
      <c r="C41" s="47"/>
      <c r="D41" s="47"/>
      <c r="E41" s="47"/>
      <c r="F41" s="47"/>
      <c r="G41" s="35"/>
      <c r="H41" s="51"/>
      <c r="I41" s="47"/>
      <c r="J41" s="52"/>
    </row>
    <row r="42" spans="1:10" ht="48" customHeight="1" x14ac:dyDescent="0.25">
      <c r="A42" s="23"/>
      <c r="B42" s="46"/>
      <c r="C42" s="47"/>
      <c r="D42" s="47"/>
      <c r="E42" s="47"/>
      <c r="F42" s="47"/>
      <c r="G42" s="35"/>
      <c r="H42" s="51"/>
      <c r="I42" s="47"/>
      <c r="J42" s="52"/>
    </row>
    <row r="43" spans="1:10" ht="48" customHeight="1" x14ac:dyDescent="0.25">
      <c r="A43" s="23"/>
      <c r="B43" s="46"/>
      <c r="C43" s="47"/>
      <c r="D43" s="47"/>
      <c r="E43" s="47"/>
      <c r="F43" s="47"/>
      <c r="G43" s="35"/>
      <c r="H43" s="51"/>
      <c r="I43" s="47"/>
      <c r="J43" s="52"/>
    </row>
    <row r="44" spans="1:10" ht="48" customHeight="1" x14ac:dyDescent="0.25">
      <c r="A44" s="23"/>
      <c r="B44" s="46"/>
      <c r="C44" s="47"/>
      <c r="D44" s="47"/>
      <c r="E44" s="47"/>
      <c r="F44" s="47"/>
      <c r="G44" s="35"/>
      <c r="H44" s="51"/>
      <c r="I44" s="47"/>
      <c r="J44" s="52"/>
    </row>
    <row r="45" spans="1:10" ht="48" customHeight="1" x14ac:dyDescent="0.25">
      <c r="A45" s="23"/>
      <c r="B45" s="46"/>
      <c r="C45" s="47"/>
      <c r="D45" s="47"/>
      <c r="E45" s="47"/>
      <c r="F45" s="47"/>
      <c r="G45" s="35"/>
      <c r="H45" s="51"/>
      <c r="I45" s="47"/>
      <c r="J45" s="52"/>
    </row>
    <row r="46" spans="1:10" ht="48.95" customHeight="1" thickBot="1" x14ac:dyDescent="0.3">
      <c r="A46" s="24"/>
      <c r="B46" s="60"/>
      <c r="C46" s="61"/>
      <c r="D46" s="61"/>
      <c r="E46" s="61"/>
      <c r="F46" s="61"/>
      <c r="G46" s="62"/>
      <c r="H46" s="63"/>
      <c r="I46" s="64"/>
      <c r="J46" s="65"/>
    </row>
    <row r="48" spans="1:10" ht="102" customHeight="1" x14ac:dyDescent="0.25">
      <c r="A48" s="59" t="s">
        <v>108</v>
      </c>
      <c r="B48" s="30"/>
      <c r="C48" s="30"/>
      <c r="D48" s="30"/>
      <c r="E48" s="30"/>
      <c r="F48" s="30"/>
      <c r="G48" s="30"/>
      <c r="H48" s="30"/>
      <c r="I48" s="30"/>
      <c r="J48" s="30"/>
    </row>
    <row r="51" spans="1:10" x14ac:dyDescent="0.25">
      <c r="A51" s="66" t="s">
        <v>109</v>
      </c>
      <c r="B51" s="30"/>
      <c r="C51" s="30"/>
      <c r="D51" s="30"/>
      <c r="E51" s="57"/>
      <c r="F51" s="30"/>
      <c r="G51" s="30"/>
      <c r="H51" s="30"/>
      <c r="I51" s="30"/>
      <c r="J51" s="30"/>
    </row>
    <row r="53" spans="1:10" x14ac:dyDescent="0.25">
      <c r="A53" s="66" t="s">
        <v>110</v>
      </c>
      <c r="B53" s="30"/>
      <c r="C53" s="30"/>
      <c r="D53" s="30"/>
      <c r="E53" s="57"/>
      <c r="F53" s="30"/>
      <c r="G53" s="30"/>
      <c r="H53" s="30"/>
      <c r="I53" s="30"/>
      <c r="J53" s="30"/>
    </row>
    <row r="100" spans="1:1" ht="15.75" x14ac:dyDescent="0.25">
      <c r="A100" t="s">
        <v>111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51181102362204722" right="0.31496062992125984" top="0.74803149606299213" bottom="0.55118110236220474" header="0.31496062992125984" footer="0.11811023622047245"/>
  <pageSetup paperSize="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2025-01-20T13:30:21Z</cp:lastPrinted>
  <dcterms:created xsi:type="dcterms:W3CDTF">2023-04-04T12:16:45Z</dcterms:created>
  <dcterms:modified xsi:type="dcterms:W3CDTF">2025-01-20T13:33:55Z</dcterms:modified>
</cp:coreProperties>
</file>