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5357 Vienkartinės anesteziologinės veido kaukės ir specializuotos spinalinės adatos\"/>
    </mc:Choice>
  </mc:AlternateContent>
  <xr:revisionPtr revIDLastSave="0" documentId="13_ncr:1_{67BA867E-0FDF-4382-A2B0-370030C8D52B}"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149" i="1" l="1"/>
  <c r="F134" i="1"/>
  <c r="G148" i="1" s="1"/>
  <c r="G124" i="1"/>
  <c r="F107" i="1"/>
  <c r="G123" i="1" s="1"/>
  <c r="G97" i="1"/>
  <c r="F84" i="1"/>
  <c r="G96" i="1" s="1"/>
  <c r="G74" i="1"/>
  <c r="F59" i="1"/>
  <c r="G73" i="1" s="1"/>
  <c r="G49" i="1"/>
  <c r="F37" i="1"/>
  <c r="G48" i="1" s="1"/>
  <c r="F48" i="1" l="1"/>
  <c r="F49" i="1" s="1"/>
  <c r="F50" i="1" s="1"/>
  <c r="F73" i="1"/>
  <c r="F74" i="1" s="1"/>
  <c r="F75" i="1" s="1"/>
  <c r="F96" i="1"/>
  <c r="F97" i="1" s="1"/>
  <c r="F98" i="1" s="1"/>
  <c r="F123" i="1"/>
  <c r="F124" i="1" s="1"/>
  <c r="F125" i="1" s="1"/>
  <c r="F148" i="1"/>
  <c r="F149" i="1" s="1"/>
  <c r="F150" i="1" s="1"/>
</calcChain>
</file>

<file path=xl/sharedStrings.xml><?xml version="1.0" encoding="utf-8"?>
<sst xmlns="http://schemas.openxmlformats.org/spreadsheetml/2006/main" count="279" uniqueCount="207">
  <si>
    <t>PIRKIMO SĄLYGŲ PRIEDAS "PASIŪLYMO FORMA"</t>
  </si>
  <si>
    <t>VIENKARTINĖS ANESTEZIOLOGINĖS VEIDO KAUKĖS IR SPECIALIZUOTOS SPINALINĖS ADATOS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</si>
  <si>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</si>
  <si>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</si>
  <si>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</si>
  <si>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</si>
  <si>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</si>
  <si>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</si>
  <si>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</si>
  <si>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</si>
  <si>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</si>
  <si>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</si>
  <si>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</si>
  <si>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</si>
  <si>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</si>
  <si>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</si>
  <si>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</si>
  <si>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</si>
  <si>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</si>
  <si>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</si>
  <si>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</si>
  <si>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</si>
  <si>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</si>
  <si>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</si>
  <si>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</si>
  <si>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</si>
  <si>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SPECIALIZUOTOS SPINALINĖS ADATOS ( SPROTTE TIPO )</t>
  </si>
  <si>
    <t>Tiekėjo pasiūlymas:</t>
  </si>
  <si>
    <t>Nr.</t>
  </si>
  <si>
    <t>Pavadinimas</t>
  </si>
  <si>
    <t>Kiekis</t>
  </si>
  <si>
    <t>Mato vienetas</t>
  </si>
  <si>
    <t>Įkainis be PVM, Eur</t>
  </si>
  <si>
    <t>Suma be PVM, Eur</t>
  </si>
  <si>
    <t>Gamintojas, modelis, prekės kodas kataloge (jeigu turi)</t>
  </si>
  <si>
    <t>Konkreti siūlomo parametro reikšmė (atitiktis reikalavimui)</t>
  </si>
  <si>
    <t>Dokumentas, kuriame yra nurodyta siūlomo parametro reikšmė (pavadinimas ir puslapio Nr.)</t>
  </si>
  <si>
    <t>1.</t>
  </si>
  <si>
    <t>Specializuotos spinalinės adatos ( Sprotte tipo )</t>
  </si>
  <si>
    <t>1.1.</t>
  </si>
  <si>
    <t>Spinalinės adatos specializuotu atraumatiniu pieštukinio tipo galiuku</t>
  </si>
  <si>
    <t>vnt.</t>
  </si>
  <si>
    <t>1.1.1.</t>
  </si>
  <si>
    <t>Nupoliruotas vidinis ir išorinis kaniulės paviršius.</t>
  </si>
  <si>
    <t>1.1.2.</t>
  </si>
  <si>
    <t>Adatos konstrukcija užtikrina nepertraukiamą likvoro tekėjimą, net esant daliniam adatos angos užsikimšimui.</t>
  </si>
  <si>
    <t>1.1.3.</t>
  </si>
  <si>
    <t>Užapvalinti atraumatiniai atvėrimo kraštai, saugantys pacientą nuo traumavimo ir atplaišų į kaniulę patekimo.</t>
  </si>
  <si>
    <t>1.1.4.</t>
  </si>
  <si>
    <t>Su padidinimo efektu kaniulės laikiklyje greitai likvoro indikacijai.</t>
  </si>
  <si>
    <t>1.1.5.</t>
  </si>
  <si>
    <t>Spalvotas dydžių kodavimas su nurodytu dydžiu ne tik G, bet ir milimetrais ant adatos stileto.</t>
  </si>
  <si>
    <t>1.1.6.</t>
  </si>
  <si>
    <t>Su pravedėju.</t>
  </si>
  <si>
    <t>1.1.7.</t>
  </si>
  <si>
    <t xml:space="preserve">Supakuotos individualiai po 1 vnt. </t>
  </si>
  <si>
    <t>1.1.8.</t>
  </si>
  <si>
    <t>CE ženklinimas. Adatų dydžiai nurodyti 1.1.9-1.1.10 punktuose:</t>
  </si>
  <si>
    <t>1.1.9.</t>
  </si>
  <si>
    <t>25G x 90 mm ± 3 mm</t>
  </si>
  <si>
    <t>1.1.10.</t>
  </si>
  <si>
    <t>27G x 90 mm ± 3 mm</t>
  </si>
  <si>
    <t>Suma be PVM</t>
  </si>
  <si>
    <t>Taikomas PVM dydis (%)</t>
  </si>
  <si>
    <t>PVM suma</t>
  </si>
  <si>
    <t>Suma su PVM</t>
  </si>
  <si>
    <t>2. DALIS</t>
  </si>
  <si>
    <t>SPECIALIZUOTOS SPINALINĖS ADATOS</t>
  </si>
  <si>
    <t>2.</t>
  </si>
  <si>
    <t>Specializuotos spinalinės adatos</t>
  </si>
  <si>
    <t>2.1.</t>
  </si>
  <si>
    <t>2.1.1.</t>
  </si>
  <si>
    <t>Vienkartinė, sterili, plieninė adata</t>
  </si>
  <si>
    <t>2.1.2.</t>
  </si>
  <si>
    <t xml:space="preserve">Skaidri adatos jungtis su iš keturių pusių/plokštumų matomu likvoro indikatoriumi. </t>
  </si>
  <si>
    <t>2.1.3.</t>
  </si>
  <si>
    <t>Specializuotu atraumatiniu pieštukinio tipo galiuku</t>
  </si>
  <si>
    <t>2.1.4.</t>
  </si>
  <si>
    <t>Skaidriu permatomu antgaliu,su nupoliruotu paviršiumi slydimui per audinius</t>
  </si>
  <si>
    <t>2.1.5.</t>
  </si>
  <si>
    <t>Komplektuojama su introdiuseriu</t>
  </si>
  <si>
    <t>2.1.6.</t>
  </si>
  <si>
    <t>Įpakavimas pažymėtas gamintojo rekvizitai, gaminio identifikavimo kodu</t>
  </si>
  <si>
    <t>2.1.7.</t>
  </si>
  <si>
    <t>CE ženklinimas. Adatų dydžiai nurodyti 2.1.9-2.1.14 punktuose:</t>
  </si>
  <si>
    <t>2.1.8.</t>
  </si>
  <si>
    <t xml:space="preserve">G25*88mm ±3 mm </t>
  </si>
  <si>
    <t>2.1.9.</t>
  </si>
  <si>
    <t xml:space="preserve">G25*103mm ±3 mm </t>
  </si>
  <si>
    <t>2.1.10.</t>
  </si>
  <si>
    <t xml:space="preserve">G27*88mm ±3 mm </t>
  </si>
  <si>
    <t>2.1.11.</t>
  </si>
  <si>
    <t xml:space="preserve">G27*103mm ±3 mm </t>
  </si>
  <si>
    <t>2.1.12.</t>
  </si>
  <si>
    <t>G25*120mm ±3 mm</t>
  </si>
  <si>
    <t>2.1.13.</t>
  </si>
  <si>
    <t xml:space="preserve">G27*120mm ±3 mm </t>
  </si>
  <si>
    <t>3. DALIS</t>
  </si>
  <si>
    <t>VIENKARTINĖS ANESTEZIOLOGINĖS VEIDO KAUKĖS</t>
  </si>
  <si>
    <t>3.</t>
  </si>
  <si>
    <t>Vienkartinės anesteziologinės veido kaukės</t>
  </si>
  <si>
    <t>3.1.</t>
  </si>
  <si>
    <t>3.1.1.</t>
  </si>
  <si>
    <t>Vienkartinė</t>
  </si>
  <si>
    <t>3.1.2.</t>
  </si>
  <si>
    <t>Kliniškai švari</t>
  </si>
  <si>
    <t>3.1.3.</t>
  </si>
  <si>
    <t>Be latekso.</t>
  </si>
  <si>
    <t>3.1.4.</t>
  </si>
  <si>
    <t>Pirmenybė teikiama gaminiams, kurių sudėtyje nėra PVC, galima siūlyti ir PVC ar lygiavert. medž. turinčius gaminius.</t>
  </si>
  <si>
    <t>3.1.5.</t>
  </si>
  <si>
    <t>Su spalvotu priegalviu</t>
  </si>
  <si>
    <t>3.1.6.</t>
  </si>
  <si>
    <t>Yra CE ženklinimas</t>
  </si>
  <si>
    <t>3.1.7.</t>
  </si>
  <si>
    <t>Skaidri</t>
  </si>
  <si>
    <t>3.1.8.</t>
  </si>
  <si>
    <t>Tinka naudoti prie Ambu maišo</t>
  </si>
  <si>
    <t>3.1.9.</t>
  </si>
  <si>
    <t>Kraštai kontaktuojantys su veidu minkšti ir neaštrūs, skirtingos medžiagos negu korpusas</t>
  </si>
  <si>
    <t>3.1.10.</t>
  </si>
  <si>
    <t>Supakuotos po 1 vienetą</t>
  </si>
  <si>
    <t>3.1.11.</t>
  </si>
  <si>
    <t>Dydžiai: Nr.0 - Nr. 6</t>
  </si>
  <si>
    <t>4. DALIS</t>
  </si>
  <si>
    <t>KAUKĖ SKIRTA NEINVAZINEI VENTILIACIJAI</t>
  </si>
  <si>
    <t>4.</t>
  </si>
  <si>
    <t>Kaukė skirta neinvazinei ventiliacijai</t>
  </si>
  <si>
    <t>4.1.</t>
  </si>
  <si>
    <t>4.1.1.</t>
  </si>
  <si>
    <t>4.1.2.</t>
  </si>
  <si>
    <t>4.1.3.</t>
  </si>
  <si>
    <t>Pagaminta nenaudojant PVC ir latekso</t>
  </si>
  <si>
    <t>4.1.4.</t>
  </si>
  <si>
    <t>Naudoti dviejų atšakų kvėpavimo sistemose</t>
  </si>
  <si>
    <t>4.1.5.</t>
  </si>
  <si>
    <t>Kaukė pilnai dengia paciento veidą ( burną, nosį, akis )</t>
  </si>
  <si>
    <t>4.1.6.</t>
  </si>
  <si>
    <t>Kaukę sudaro: silikoninis priegalvis, tvirtinimo dirželiai ant galvosa ir šonuose</t>
  </si>
  <si>
    <t>4.1.7.</t>
  </si>
  <si>
    <t>Alkūninė jungtis besisukanti 360°</t>
  </si>
  <si>
    <t>4.1.8.</t>
  </si>
  <si>
    <t>Monitoringo anga su nenuimamu ( fiksuotu ) dangteliu.</t>
  </si>
  <si>
    <t>4.1.9.</t>
  </si>
  <si>
    <t>Kaukė yra hermetiškai prigludusi prie veido.</t>
  </si>
  <si>
    <t>4.1.10.</t>
  </si>
  <si>
    <t>Pagamintos iš dviejų skirtingų medžiagų - kraštai, kontaktuojantys su veidu, minkšti ir neaštrūs, o korpusas - iš standžios medžiagos.</t>
  </si>
  <si>
    <t>4.1.11.</t>
  </si>
  <si>
    <t>Kaukės alkūnės jungtis 22F</t>
  </si>
  <si>
    <t>4.1.12.</t>
  </si>
  <si>
    <t>Tinka naudoti tiek su tradiciniais ventiliatoriais, tiek su CPAP ligoninės turimais generatoriais</t>
  </si>
  <si>
    <t>4.1.13.</t>
  </si>
  <si>
    <t>Turi CE ženklinimą</t>
  </si>
  <si>
    <t>4.1.14.</t>
  </si>
  <si>
    <t>4.1.15.</t>
  </si>
  <si>
    <t>Dydžiai: S, L,XL</t>
  </si>
  <si>
    <t>5. DALIS</t>
  </si>
  <si>
    <t>DEGUONIES KAUKĖS SKAIDRIOS, VAIKAMS SU VAMZDELIU</t>
  </si>
  <si>
    <t>5.</t>
  </si>
  <si>
    <t>Deguonies kaukės skaidrios, vaikams su vamzdeliu</t>
  </si>
  <si>
    <t>5.1.</t>
  </si>
  <si>
    <t>5.1.1.</t>
  </si>
  <si>
    <t xml:space="preserve">Vienkartinės </t>
  </si>
  <si>
    <t>5.1.2.</t>
  </si>
  <si>
    <t>Gaminio sudėtyje nėra latekso ir PVC</t>
  </si>
  <si>
    <t>5.1.3.</t>
  </si>
  <si>
    <t>Hermetiškai priglunda prie veido.</t>
  </si>
  <si>
    <t>5.1.4.</t>
  </si>
  <si>
    <t>Pagamintos iš dviejų skirtingų medžiagų - kraštai, kontaktuojantys su veidu, minkšti ir neaštrūs, o korpusas - iš standžios skaidrios medžiagos, skirtingos negu korpusas</t>
  </si>
  <si>
    <t>5.1.5.</t>
  </si>
  <si>
    <t>Kaukės kraštai, kontaktuojantys su paciento veidu, yra minkšti ir neaštrūs.</t>
  </si>
  <si>
    <t>5.1.6.</t>
  </si>
  <si>
    <t>Kaukė yra su sutvirtinimo juostele ( gumele ), kuri leidžia hermetiškai fiksuoti kaukę pacientui ant veido.</t>
  </si>
  <si>
    <t>5.1.7.</t>
  </si>
  <si>
    <t>Kaukė pagaminta iš plono skaidraus plastiko ir nedeformuota</t>
  </si>
  <si>
    <t>5.1.8.</t>
  </si>
  <si>
    <t>Deguonies vamzdelis ne lygiasienis, o su specialiu vidiniu profiliu</t>
  </si>
  <si>
    <t>5.1.9.</t>
  </si>
  <si>
    <t>Deguonies vamzdelio galai su kūginės formos konektoriais abiejuose galuose.</t>
  </si>
  <si>
    <t>5.1.10.</t>
  </si>
  <si>
    <t>Tinkamos naudoti MRT aplinkoje</t>
  </si>
  <si>
    <t>5.1.11.</t>
  </si>
  <si>
    <t>5.1.12.</t>
  </si>
  <si>
    <t>Deguonies vamzdelio ilgis ne mažiau 2,10 m.</t>
  </si>
  <si>
    <t>5.1.13.</t>
  </si>
  <si>
    <t>Esant 5-15 l/min.srautui tiekiamas 30-50% O2.</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</si>
  <si>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</si>
  <si>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</si>
  <si>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</si>
  <si>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</si>
  <si>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</si>
  <si>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</si>
  <si>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</si>
  <si>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</si>
  <si>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</si>
  <si>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</si>
  <si>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</si>
  <si>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</si>
  <si>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</si>
  <si>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</si>
  <si>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</si>
  <si>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</si>
  <si>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</si>
  <si>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</si>
  <si>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</si>
  <si>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</si>
  <si>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5357 2026-09-01 10:19:34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</si>
</sst>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50"/>
  <sheetViews>
    <sheetView tabSelected="1" workbookViewId="0">
      <selection activeCell="H152" sqref="H152"/>
    </sheetView>
  </sheetViews>
  <sheetFormatPr defaultColWidth="10.875" defaultRowHeight="15" x14ac:dyDescent="0.25"/>
  <cols>
    <col min="1" max="1" width="9.125" style="1" customWidth="1"/>
    <col min="2" max="2" width="54.375" style="1" customWidth="1"/>
    <col min="3" max="3" width="12.375" style="1" customWidth="1"/>
    <col min="4" max="4" width="12.5" style="1" customWidth="1"/>
    <col min="5" max="5" width="16.125" style="1" customWidth="1"/>
    <col min="6" max="6" width="15" style="1" customWidth="1"/>
    <col min="7" max="7" width="29.875" style="1" customWidth="1"/>
    <col min="8" max="8" width="45.125" style="1" customWidth="1"/>
    <col min="9" max="9" width="39.5" style="1" customWidth="1"/>
    <col min="10"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4" t="s">
        <v>7</v>
      </c>
      <c r="B12" s="25"/>
      <c r="C12" s="21"/>
      <c r="D12" s="22"/>
      <c r="E12" s="22"/>
      <c r="F12" s="23"/>
    </row>
    <row r="13" spans="1:6" ht="15.95" customHeight="1" x14ac:dyDescent="0.25">
      <c r="A13" s="33" t="s">
        <v>8</v>
      </c>
      <c r="B13" s="28"/>
      <c r="C13" s="21"/>
      <c r="D13" s="22"/>
      <c r="E13" s="22"/>
      <c r="F13" s="23"/>
    </row>
    <row r="14" spans="1:6" ht="15.95" customHeight="1" x14ac:dyDescent="0.25">
      <c r="A14" s="33" t="s">
        <v>9</v>
      </c>
      <c r="B14" s="28"/>
      <c r="C14" s="21"/>
      <c r="D14" s="22"/>
      <c r="E14" s="22"/>
      <c r="F14" s="23"/>
    </row>
    <row r="15" spans="1:6" ht="15.95" customHeight="1" x14ac:dyDescent="0.25">
      <c r="A15" s="24" t="s">
        <v>10</v>
      </c>
      <c r="B15" s="25"/>
      <c r="C15" s="21"/>
      <c r="D15" s="22"/>
      <c r="E15" s="22"/>
      <c r="F15" s="23"/>
    </row>
    <row r="16" spans="1:6" ht="63" customHeight="1" x14ac:dyDescent="0.25">
      <c r="A16" s="27" t="s">
        <v>11</v>
      </c>
      <c r="B16" s="28"/>
      <c r="C16" s="21"/>
      <c r="D16" s="22"/>
      <c r="E16" s="22"/>
      <c r="F16" s="23"/>
    </row>
    <row r="17" spans="1:7" ht="15.95" customHeight="1" x14ac:dyDescent="0.25">
      <c r="A17" s="24" t="s">
        <v>12</v>
      </c>
      <c r="B17" s="25"/>
      <c r="C17" s="21"/>
      <c r="D17" s="22"/>
      <c r="E17" s="22"/>
      <c r="F17" s="23"/>
    </row>
    <row r="18" spans="1:7" ht="15.95" customHeight="1" x14ac:dyDescent="0.25">
      <c r="A18" s="24" t="s">
        <v>13</v>
      </c>
      <c r="B18" s="25"/>
      <c r="C18" s="21"/>
      <c r="D18" s="22"/>
      <c r="E18" s="22"/>
      <c r="F18" s="23"/>
    </row>
    <row r="19" spans="1:7" ht="48" customHeight="1" x14ac:dyDescent="0.25">
      <c r="A19" s="24" t="s">
        <v>14</v>
      </c>
      <c r="B19" s="25"/>
      <c r="C19" s="21"/>
      <c r="D19" s="22"/>
      <c r="E19" s="22"/>
      <c r="F19" s="23"/>
    </row>
    <row r="20" spans="1:7" ht="54.95" customHeight="1" x14ac:dyDescent="0.25">
      <c r="A20" s="24" t="s">
        <v>15</v>
      </c>
      <c r="B20" s="25"/>
      <c r="C20" s="21"/>
      <c r="D20" s="22"/>
      <c r="E20" s="22"/>
      <c r="F20" s="23"/>
    </row>
    <row r="21" spans="1:7" ht="2.25" customHeight="1" x14ac:dyDescent="0.25">
      <c r="A21" s="30"/>
      <c r="B21" s="31"/>
      <c r="C21" s="34"/>
      <c r="D21" s="35"/>
      <c r="E21" s="35"/>
      <c r="F21" s="35"/>
      <c r="G21" s="15"/>
    </row>
    <row r="22" spans="1:7" ht="18" customHeight="1" x14ac:dyDescent="0.25">
      <c r="A22" s="5"/>
      <c r="B22" s="5"/>
      <c r="C22" s="6"/>
      <c r="D22" s="6"/>
      <c r="E22" s="6"/>
      <c r="F22" s="6"/>
    </row>
    <row r="23" spans="1:7" x14ac:dyDescent="0.25">
      <c r="A23" s="29" t="s">
        <v>16</v>
      </c>
      <c r="B23" s="26"/>
      <c r="C23" s="26"/>
      <c r="D23" s="26"/>
      <c r="E23" s="26"/>
      <c r="F23" s="26"/>
    </row>
    <row r="24" spans="1:7" x14ac:dyDescent="0.25">
      <c r="A24" s="26" t="s">
        <v>17</v>
      </c>
      <c r="B24" s="26"/>
      <c r="C24" s="26"/>
      <c r="D24" s="26"/>
      <c r="E24" s="26"/>
      <c r="F24" s="26"/>
    </row>
    <row r="25" spans="1:7" x14ac:dyDescent="0.25">
      <c r="A25" s="26" t="s">
        <v>18</v>
      </c>
      <c r="B25" s="26"/>
      <c r="C25" s="26"/>
      <c r="D25" s="26"/>
      <c r="E25" s="26"/>
      <c r="F25" s="26"/>
    </row>
    <row r="26" spans="1:7" x14ac:dyDescent="0.25">
      <c r="A26" s="26" t="s">
        <v>19</v>
      </c>
      <c r="B26" s="26"/>
      <c r="C26" s="26"/>
      <c r="D26" s="26"/>
      <c r="E26" s="26"/>
      <c r="F26" s="26"/>
    </row>
    <row r="27" spans="1:7" x14ac:dyDescent="0.25">
      <c r="A27" s="26" t="s">
        <v>20</v>
      </c>
      <c r="B27" s="26"/>
      <c r="C27" s="26"/>
      <c r="D27" s="26"/>
      <c r="E27" s="26"/>
      <c r="F27" s="26"/>
    </row>
    <row r="28" spans="1:7" ht="32.1" customHeight="1" x14ac:dyDescent="0.25">
      <c r="A28" s="32" t="s">
        <v>21</v>
      </c>
      <c r="B28" s="26"/>
      <c r="C28" s="26"/>
      <c r="D28" s="26"/>
      <c r="E28" s="26"/>
      <c r="F28" s="26"/>
    </row>
    <row r="29" spans="1:7" x14ac:dyDescent="0.25">
      <c r="A29" s="26" t="s">
        <v>22</v>
      </c>
      <c r="B29" s="26"/>
      <c r="C29" s="26"/>
      <c r="D29" s="26"/>
      <c r="E29" s="26"/>
      <c r="F29" s="26"/>
    </row>
    <row r="30" spans="1:7" ht="48.75" customHeight="1" x14ac:dyDescent="0.25">
      <c r="A30" s="66" t="s">
        <v>23</v>
      </c>
      <c r="B30" s="66"/>
      <c r="D30" s="67"/>
    </row>
    <row r="31" spans="1:7" x14ac:dyDescent="0.25">
      <c r="A31" s="15" t="s">
        <v>24</v>
      </c>
    </row>
    <row r="32" spans="1:7" x14ac:dyDescent="0.25">
      <c r="A32" s="13" t="s">
        <v>25</v>
      </c>
      <c r="B32" s="13" t="s">
        <v>26</v>
      </c>
    </row>
    <row r="34" spans="1:9" x14ac:dyDescent="0.25">
      <c r="A34" s="13" t="s">
        <v>27</v>
      </c>
    </row>
    <row r="35" spans="1:9" s="12" customFormat="1" ht="30" x14ac:dyDescent="0.25">
      <c r="A35" s="68" t="s">
        <v>28</v>
      </c>
      <c r="B35" s="68" t="s">
        <v>29</v>
      </c>
      <c r="C35" s="68" t="s">
        <v>30</v>
      </c>
      <c r="D35" s="68" t="s">
        <v>31</v>
      </c>
      <c r="E35" s="68" t="s">
        <v>32</v>
      </c>
      <c r="F35" s="68" t="s">
        <v>33</v>
      </c>
      <c r="G35" s="68" t="s">
        <v>34</v>
      </c>
      <c r="H35" s="68" t="s">
        <v>35</v>
      </c>
      <c r="I35" s="68" t="s">
        <v>36</v>
      </c>
    </row>
    <row r="36" spans="1:9" s="12" customFormat="1" x14ac:dyDescent="0.25">
      <c r="A36" s="68" t="s">
        <v>37</v>
      </c>
      <c r="B36" s="68" t="s">
        <v>38</v>
      </c>
      <c r="C36" s="69"/>
      <c r="D36" s="69"/>
      <c r="E36" s="69"/>
      <c r="F36" s="69"/>
      <c r="G36" s="69"/>
      <c r="H36" s="69"/>
      <c r="I36" s="69"/>
    </row>
    <row r="37" spans="1:9" s="12" customFormat="1" x14ac:dyDescent="0.25">
      <c r="A37" s="69" t="s">
        <v>39</v>
      </c>
      <c r="B37" s="69" t="s">
        <v>40</v>
      </c>
      <c r="C37" s="69">
        <v>6500</v>
      </c>
      <c r="D37" s="69" t="s">
        <v>41</v>
      </c>
      <c r="E37" s="70"/>
      <c r="F37" s="69" t="str">
        <f>IF(ISBLANK(E37),"", PRODUCT(C37,E37))</f>
        <v/>
      </c>
      <c r="G37" s="71"/>
      <c r="H37" s="69"/>
      <c r="I37" s="69"/>
    </row>
    <row r="38" spans="1:9" s="12" customFormat="1" x14ac:dyDescent="0.25">
      <c r="A38" s="69" t="s">
        <v>42</v>
      </c>
      <c r="B38" s="69" t="s">
        <v>43</v>
      </c>
      <c r="C38" s="69"/>
      <c r="D38" s="69"/>
      <c r="E38" s="69"/>
      <c r="F38" s="69"/>
      <c r="G38" s="69"/>
      <c r="H38" s="71"/>
      <c r="I38" s="71"/>
    </row>
    <row r="39" spans="1:9" s="12" customFormat="1" ht="30" x14ac:dyDescent="0.25">
      <c r="A39" s="69" t="s">
        <v>44</v>
      </c>
      <c r="B39" s="69" t="s">
        <v>45</v>
      </c>
      <c r="C39" s="69"/>
      <c r="D39" s="69"/>
      <c r="E39" s="69"/>
      <c r="F39" s="69"/>
      <c r="G39" s="69"/>
      <c r="H39" s="71"/>
      <c r="I39" s="71"/>
    </row>
    <row r="40" spans="1:9" s="12" customFormat="1" ht="30" x14ac:dyDescent="0.25">
      <c r="A40" s="69" t="s">
        <v>46</v>
      </c>
      <c r="B40" s="69" t="s">
        <v>47</v>
      </c>
      <c r="C40" s="69"/>
      <c r="D40" s="69"/>
      <c r="E40" s="69"/>
      <c r="F40" s="69"/>
      <c r="G40" s="69"/>
      <c r="H40" s="71"/>
      <c r="I40" s="71"/>
    </row>
    <row r="41" spans="1:9" s="12" customFormat="1" x14ac:dyDescent="0.25">
      <c r="A41" s="69" t="s">
        <v>48</v>
      </c>
      <c r="B41" s="69" t="s">
        <v>49</v>
      </c>
      <c r="C41" s="69"/>
      <c r="D41" s="69"/>
      <c r="E41" s="69"/>
      <c r="F41" s="69"/>
      <c r="G41" s="69"/>
      <c r="H41" s="71"/>
      <c r="I41" s="71"/>
    </row>
    <row r="42" spans="1:9" s="12" customFormat="1" ht="30" x14ac:dyDescent="0.25">
      <c r="A42" s="69" t="s">
        <v>50</v>
      </c>
      <c r="B42" s="69" t="s">
        <v>51</v>
      </c>
      <c r="C42" s="69"/>
      <c r="D42" s="69"/>
      <c r="E42" s="69"/>
      <c r="F42" s="69"/>
      <c r="G42" s="69"/>
      <c r="H42" s="71"/>
      <c r="I42" s="71"/>
    </row>
    <row r="43" spans="1:9" s="12" customFormat="1" x14ac:dyDescent="0.25">
      <c r="A43" s="69" t="s">
        <v>52</v>
      </c>
      <c r="B43" s="69" t="s">
        <v>53</v>
      </c>
      <c r="C43" s="69"/>
      <c r="D43" s="69"/>
      <c r="E43" s="69"/>
      <c r="F43" s="69"/>
      <c r="G43" s="69"/>
      <c r="H43" s="71"/>
      <c r="I43" s="71"/>
    </row>
    <row r="44" spans="1:9" s="12" customFormat="1" x14ac:dyDescent="0.25">
      <c r="A44" s="69" t="s">
        <v>54</v>
      </c>
      <c r="B44" s="69" t="s">
        <v>55</v>
      </c>
      <c r="C44" s="69"/>
      <c r="D44" s="69"/>
      <c r="E44" s="69"/>
      <c r="F44" s="69"/>
      <c r="G44" s="69"/>
      <c r="H44" s="71"/>
      <c r="I44" s="71"/>
    </row>
    <row r="45" spans="1:9" s="12" customFormat="1" x14ac:dyDescent="0.25">
      <c r="A45" s="69" t="s">
        <v>56</v>
      </c>
      <c r="B45" s="69" t="s">
        <v>57</v>
      </c>
      <c r="C45" s="69"/>
      <c r="D45" s="69"/>
      <c r="E45" s="69"/>
      <c r="F45" s="69"/>
      <c r="G45" s="69"/>
      <c r="H45" s="71"/>
      <c r="I45" s="71"/>
    </row>
    <row r="46" spans="1:9" s="12" customFormat="1" x14ac:dyDescent="0.25">
      <c r="A46" s="69" t="s">
        <v>58</v>
      </c>
      <c r="B46" s="69" t="s">
        <v>59</v>
      </c>
      <c r="C46" s="69"/>
      <c r="D46" s="69"/>
      <c r="E46" s="69"/>
      <c r="F46" s="69"/>
      <c r="G46" s="69"/>
      <c r="H46" s="71"/>
      <c r="I46" s="71"/>
    </row>
    <row r="47" spans="1:9" s="12" customFormat="1" x14ac:dyDescent="0.25">
      <c r="A47" s="69" t="s">
        <v>60</v>
      </c>
      <c r="B47" s="69" t="s">
        <v>61</v>
      </c>
      <c r="C47" s="69"/>
      <c r="D47" s="69"/>
      <c r="E47" s="69"/>
      <c r="F47" s="69"/>
      <c r="G47" s="69"/>
      <c r="H47" s="71"/>
      <c r="I47" s="71"/>
    </row>
    <row r="48" spans="1:9" s="12" customFormat="1" x14ac:dyDescent="0.25">
      <c r="E48" s="68" t="s">
        <v>62</v>
      </c>
      <c r="F48" s="68" t="str">
        <f>IF((COUNT(C37:C47)&lt;&gt;COUNT(F37:F47)),"", ROUND(SUM(F37:F47),2))</f>
        <v/>
      </c>
      <c r="G48" s="72" t="str">
        <f>IF((COUNT(C37:C47)&lt;&gt;COUNT(F37:F47)),"Neužpildytos visų objektų kainos", "")</f>
        <v>Neužpildytos visų objektų kainos</v>
      </c>
    </row>
    <row r="49" spans="1:9" s="12" customFormat="1" ht="30" x14ac:dyDescent="0.25">
      <c r="C49" s="68" t="s">
        <v>63</v>
      </c>
      <c r="D49" s="71"/>
      <c r="E49" s="68" t="s">
        <v>64</v>
      </c>
      <c r="F49" s="68" t="str">
        <f>IF(OR(F48="",D49=""),"", ROUND(PRODUCT(D49,F48)/100,2))</f>
        <v/>
      </c>
      <c r="G49" s="72" t="str">
        <f>IF(D49="", "Nurodykite taikomą PVM dydį", "")</f>
        <v>Nurodykite taikomą PVM dydį</v>
      </c>
    </row>
    <row r="50" spans="1:9" s="12" customFormat="1" x14ac:dyDescent="0.25">
      <c r="E50" s="68" t="s">
        <v>65</v>
      </c>
      <c r="F50" s="68">
        <f>IF(ISBLANK(F49), "", ROUND(SUM(F48:F49),2))</f>
        <v>0</v>
      </c>
    </row>
    <row r="54" spans="1:9" x14ac:dyDescent="0.25">
      <c r="A54" s="13" t="s">
        <v>66</v>
      </c>
      <c r="B54" s="13" t="s">
        <v>67</v>
      </c>
    </row>
    <row r="56" spans="1:9" x14ac:dyDescent="0.25">
      <c r="A56" s="13" t="s">
        <v>27</v>
      </c>
    </row>
    <row r="57" spans="1:9" s="12" customFormat="1" ht="30" x14ac:dyDescent="0.25">
      <c r="A57" s="68" t="s">
        <v>28</v>
      </c>
      <c r="B57" s="68" t="s">
        <v>29</v>
      </c>
      <c r="C57" s="68" t="s">
        <v>30</v>
      </c>
      <c r="D57" s="68" t="s">
        <v>31</v>
      </c>
      <c r="E57" s="68" t="s">
        <v>32</v>
      </c>
      <c r="F57" s="68" t="s">
        <v>33</v>
      </c>
      <c r="G57" s="68" t="s">
        <v>34</v>
      </c>
      <c r="H57" s="68" t="s">
        <v>35</v>
      </c>
      <c r="I57" s="68" t="s">
        <v>36</v>
      </c>
    </row>
    <row r="58" spans="1:9" s="12" customFormat="1" x14ac:dyDescent="0.25">
      <c r="A58" s="68" t="s">
        <v>68</v>
      </c>
      <c r="B58" s="68" t="s">
        <v>69</v>
      </c>
      <c r="C58" s="69"/>
      <c r="D58" s="69"/>
      <c r="E58" s="69"/>
      <c r="F58" s="69"/>
      <c r="G58" s="69"/>
      <c r="H58" s="69"/>
      <c r="I58" s="69"/>
    </row>
    <row r="59" spans="1:9" s="12" customFormat="1" x14ac:dyDescent="0.25">
      <c r="A59" s="69" t="s">
        <v>70</v>
      </c>
      <c r="B59" s="69" t="s">
        <v>40</v>
      </c>
      <c r="C59" s="69">
        <v>6500</v>
      </c>
      <c r="D59" s="69" t="s">
        <v>41</v>
      </c>
      <c r="E59" s="70"/>
      <c r="F59" s="69" t="str">
        <f>IF(ISBLANK(E59),"", PRODUCT(C59,E59))</f>
        <v/>
      </c>
      <c r="G59" s="71"/>
      <c r="H59" s="69"/>
      <c r="I59" s="69"/>
    </row>
    <row r="60" spans="1:9" s="12" customFormat="1" x14ac:dyDescent="0.25">
      <c r="A60" s="69" t="s">
        <v>71</v>
      </c>
      <c r="B60" s="69" t="s">
        <v>72</v>
      </c>
      <c r="C60" s="69"/>
      <c r="D60" s="69"/>
      <c r="E60" s="69"/>
      <c r="F60" s="69"/>
      <c r="G60" s="69"/>
      <c r="H60" s="71"/>
      <c r="I60" s="71"/>
    </row>
    <row r="61" spans="1:9" s="12" customFormat="1" ht="30" x14ac:dyDescent="0.25">
      <c r="A61" s="69" t="s">
        <v>73</v>
      </c>
      <c r="B61" s="69" t="s">
        <v>74</v>
      </c>
      <c r="C61" s="69"/>
      <c r="D61" s="69"/>
      <c r="E61" s="69"/>
      <c r="F61" s="69"/>
      <c r="G61" s="69"/>
      <c r="H61" s="71"/>
      <c r="I61" s="71"/>
    </row>
    <row r="62" spans="1:9" s="12" customFormat="1" x14ac:dyDescent="0.25">
      <c r="A62" s="69" t="s">
        <v>75</v>
      </c>
      <c r="B62" s="69" t="s">
        <v>76</v>
      </c>
      <c r="C62" s="69"/>
      <c r="D62" s="69"/>
      <c r="E62" s="69"/>
      <c r="F62" s="69"/>
      <c r="G62" s="69"/>
      <c r="H62" s="71"/>
      <c r="I62" s="71"/>
    </row>
    <row r="63" spans="1:9" s="12" customFormat="1" ht="30" x14ac:dyDescent="0.25">
      <c r="A63" s="69" t="s">
        <v>77</v>
      </c>
      <c r="B63" s="69" t="s">
        <v>78</v>
      </c>
      <c r="C63" s="69"/>
      <c r="D63" s="69"/>
      <c r="E63" s="69"/>
      <c r="F63" s="69"/>
      <c r="G63" s="69"/>
      <c r="H63" s="71"/>
      <c r="I63" s="71"/>
    </row>
    <row r="64" spans="1:9" s="12" customFormat="1" x14ac:dyDescent="0.25">
      <c r="A64" s="69" t="s">
        <v>79</v>
      </c>
      <c r="B64" s="69" t="s">
        <v>80</v>
      </c>
      <c r="C64" s="69"/>
      <c r="D64" s="69"/>
      <c r="E64" s="69"/>
      <c r="F64" s="69"/>
      <c r="G64" s="69"/>
      <c r="H64" s="71"/>
      <c r="I64" s="71"/>
    </row>
    <row r="65" spans="1:9" s="12" customFormat="1" ht="30" x14ac:dyDescent="0.25">
      <c r="A65" s="69" t="s">
        <v>81</v>
      </c>
      <c r="B65" s="69" t="s">
        <v>82</v>
      </c>
      <c r="C65" s="69"/>
      <c r="D65" s="69"/>
      <c r="E65" s="69"/>
      <c r="F65" s="69"/>
      <c r="G65" s="69"/>
      <c r="H65" s="71"/>
      <c r="I65" s="71"/>
    </row>
    <row r="66" spans="1:9" s="12" customFormat="1" x14ac:dyDescent="0.25">
      <c r="A66" s="69" t="s">
        <v>83</v>
      </c>
      <c r="B66" s="69" t="s">
        <v>84</v>
      </c>
      <c r="C66" s="69"/>
      <c r="D66" s="69"/>
      <c r="E66" s="69"/>
      <c r="F66" s="69"/>
      <c r="G66" s="69"/>
      <c r="H66" s="71"/>
      <c r="I66" s="71"/>
    </row>
    <row r="67" spans="1:9" s="12" customFormat="1" x14ac:dyDescent="0.25">
      <c r="A67" s="69" t="s">
        <v>85</v>
      </c>
      <c r="B67" s="69" t="s">
        <v>86</v>
      </c>
      <c r="C67" s="69"/>
      <c r="D67" s="69"/>
      <c r="E67" s="69"/>
      <c r="F67" s="69"/>
      <c r="G67" s="69"/>
      <c r="H67" s="71"/>
      <c r="I67" s="71"/>
    </row>
    <row r="68" spans="1:9" s="12" customFormat="1" x14ac:dyDescent="0.25">
      <c r="A68" s="69" t="s">
        <v>87</v>
      </c>
      <c r="B68" s="69" t="s">
        <v>88</v>
      </c>
      <c r="C68" s="69"/>
      <c r="D68" s="69"/>
      <c r="E68" s="69"/>
      <c r="F68" s="69"/>
      <c r="G68" s="69"/>
      <c r="H68" s="71"/>
      <c r="I68" s="71"/>
    </row>
    <row r="69" spans="1:9" s="12" customFormat="1" x14ac:dyDescent="0.25">
      <c r="A69" s="69" t="s">
        <v>89</v>
      </c>
      <c r="B69" s="69" t="s">
        <v>90</v>
      </c>
      <c r="C69" s="69"/>
      <c r="D69" s="69"/>
      <c r="E69" s="69"/>
      <c r="F69" s="69"/>
      <c r="G69" s="69"/>
      <c r="H69" s="71"/>
      <c r="I69" s="71"/>
    </row>
    <row r="70" spans="1:9" s="12" customFormat="1" x14ac:dyDescent="0.25">
      <c r="A70" s="69" t="s">
        <v>91</v>
      </c>
      <c r="B70" s="69" t="s">
        <v>92</v>
      </c>
      <c r="C70" s="69"/>
      <c r="D70" s="69"/>
      <c r="E70" s="69"/>
      <c r="F70" s="69"/>
      <c r="G70" s="69"/>
      <c r="H70" s="71"/>
      <c r="I70" s="71"/>
    </row>
    <row r="71" spans="1:9" s="12" customFormat="1" x14ac:dyDescent="0.25">
      <c r="A71" s="69" t="s">
        <v>93</v>
      </c>
      <c r="B71" s="69" t="s">
        <v>94</v>
      </c>
      <c r="C71" s="69"/>
      <c r="D71" s="69"/>
      <c r="E71" s="69"/>
      <c r="F71" s="69"/>
      <c r="G71" s="69"/>
      <c r="H71" s="71"/>
      <c r="I71" s="71"/>
    </row>
    <row r="72" spans="1:9" s="12" customFormat="1" x14ac:dyDescent="0.25">
      <c r="A72" s="69" t="s">
        <v>95</v>
      </c>
      <c r="B72" s="69" t="s">
        <v>96</v>
      </c>
      <c r="C72" s="69"/>
      <c r="D72" s="69"/>
      <c r="E72" s="69"/>
      <c r="F72" s="69"/>
      <c r="G72" s="69"/>
      <c r="H72" s="71"/>
      <c r="I72" s="71"/>
    </row>
    <row r="73" spans="1:9" s="12" customFormat="1" x14ac:dyDescent="0.25">
      <c r="E73" s="68" t="s">
        <v>62</v>
      </c>
      <c r="F73" s="68" t="str">
        <f>IF((COUNT(C59:C72)&lt;&gt;COUNT(F59:F72)),"", ROUND(SUM(F59:F72),2))</f>
        <v/>
      </c>
      <c r="G73" s="72" t="str">
        <f>IF((COUNT(C59:C72)&lt;&gt;COUNT(F59:F72)),"Neužpildytos visų objektų kainos", "")</f>
        <v>Neužpildytos visų objektų kainos</v>
      </c>
    </row>
    <row r="74" spans="1:9" s="12" customFormat="1" ht="30" x14ac:dyDescent="0.25">
      <c r="C74" s="68" t="s">
        <v>63</v>
      </c>
      <c r="D74" s="71"/>
      <c r="E74" s="68" t="s">
        <v>64</v>
      </c>
      <c r="F74" s="68" t="str">
        <f>IF(OR(F73="",D74=""),"", ROUND(PRODUCT(D74,F73)/100,2))</f>
        <v/>
      </c>
      <c r="G74" s="72" t="str">
        <f>IF(D74="", "Nurodykite taikomą PVM dydį", "")</f>
        <v>Nurodykite taikomą PVM dydį</v>
      </c>
    </row>
    <row r="75" spans="1:9" s="12" customFormat="1" x14ac:dyDescent="0.25">
      <c r="E75" s="68" t="s">
        <v>65</v>
      </c>
      <c r="F75" s="68">
        <f>IF(ISBLANK(F74), "", ROUND(SUM(F73:F74),2))</f>
        <v>0</v>
      </c>
    </row>
    <row r="79" spans="1:9" x14ac:dyDescent="0.25">
      <c r="A79" s="13" t="s">
        <v>97</v>
      </c>
      <c r="B79" s="13" t="s">
        <v>98</v>
      </c>
    </row>
    <row r="81" spans="1:9" x14ac:dyDescent="0.25">
      <c r="A81" s="13" t="s">
        <v>27</v>
      </c>
    </row>
    <row r="82" spans="1:9" s="12" customFormat="1" ht="30" x14ac:dyDescent="0.25">
      <c r="A82" s="68" t="s">
        <v>28</v>
      </c>
      <c r="B82" s="68" t="s">
        <v>29</v>
      </c>
      <c r="C82" s="68" t="s">
        <v>30</v>
      </c>
      <c r="D82" s="68" t="s">
        <v>31</v>
      </c>
      <c r="E82" s="68" t="s">
        <v>32</v>
      </c>
      <c r="F82" s="68" t="s">
        <v>33</v>
      </c>
      <c r="G82" s="68" t="s">
        <v>34</v>
      </c>
      <c r="H82" s="68" t="s">
        <v>35</v>
      </c>
      <c r="I82" s="68" t="s">
        <v>36</v>
      </c>
    </row>
    <row r="83" spans="1:9" s="12" customFormat="1" x14ac:dyDescent="0.25">
      <c r="A83" s="68" t="s">
        <v>99</v>
      </c>
      <c r="B83" s="68" t="s">
        <v>100</v>
      </c>
      <c r="C83" s="69"/>
      <c r="D83" s="69"/>
      <c r="E83" s="69"/>
      <c r="F83" s="69"/>
      <c r="G83" s="69"/>
      <c r="H83" s="69"/>
      <c r="I83" s="69"/>
    </row>
    <row r="84" spans="1:9" s="12" customFormat="1" x14ac:dyDescent="0.25">
      <c r="A84" s="69" t="s">
        <v>101</v>
      </c>
      <c r="B84" s="69" t="s">
        <v>100</v>
      </c>
      <c r="C84" s="69">
        <v>130000</v>
      </c>
      <c r="D84" s="69" t="s">
        <v>41</v>
      </c>
      <c r="E84" s="70"/>
      <c r="F84" s="69" t="str">
        <f>IF(ISBLANK(E84),"", PRODUCT(C84,E84))</f>
        <v/>
      </c>
      <c r="G84" s="71"/>
      <c r="H84" s="69"/>
      <c r="I84" s="69"/>
    </row>
    <row r="85" spans="1:9" s="12" customFormat="1" x14ac:dyDescent="0.25">
      <c r="A85" s="69" t="s">
        <v>102</v>
      </c>
      <c r="B85" s="69" t="s">
        <v>103</v>
      </c>
      <c r="C85" s="69"/>
      <c r="D85" s="69"/>
      <c r="E85" s="69"/>
      <c r="F85" s="69"/>
      <c r="G85" s="69"/>
      <c r="H85" s="71"/>
      <c r="I85" s="71"/>
    </row>
    <row r="86" spans="1:9" s="12" customFormat="1" x14ac:dyDescent="0.25">
      <c r="A86" s="69" t="s">
        <v>104</v>
      </c>
      <c r="B86" s="69" t="s">
        <v>105</v>
      </c>
      <c r="C86" s="69"/>
      <c r="D86" s="69"/>
      <c r="E86" s="69"/>
      <c r="F86" s="69"/>
      <c r="G86" s="69"/>
      <c r="H86" s="71"/>
      <c r="I86" s="71"/>
    </row>
    <row r="87" spans="1:9" s="12" customFormat="1" x14ac:dyDescent="0.25">
      <c r="A87" s="69" t="s">
        <v>106</v>
      </c>
      <c r="B87" s="69" t="s">
        <v>107</v>
      </c>
      <c r="C87" s="69"/>
      <c r="D87" s="69"/>
      <c r="E87" s="69"/>
      <c r="F87" s="69"/>
      <c r="G87" s="69"/>
      <c r="H87" s="71"/>
      <c r="I87" s="71"/>
    </row>
    <row r="88" spans="1:9" s="12" customFormat="1" ht="30" x14ac:dyDescent="0.25">
      <c r="A88" s="69" t="s">
        <v>108</v>
      </c>
      <c r="B88" s="69" t="s">
        <v>109</v>
      </c>
      <c r="C88" s="69"/>
      <c r="D88" s="69"/>
      <c r="E88" s="69"/>
      <c r="F88" s="69"/>
      <c r="G88" s="69"/>
      <c r="H88" s="71"/>
      <c r="I88" s="71"/>
    </row>
    <row r="89" spans="1:9" s="12" customFormat="1" x14ac:dyDescent="0.25">
      <c r="A89" s="69" t="s">
        <v>110</v>
      </c>
      <c r="B89" s="69" t="s">
        <v>111</v>
      </c>
      <c r="C89" s="69"/>
      <c r="D89" s="69"/>
      <c r="E89" s="69"/>
      <c r="F89" s="69"/>
      <c r="G89" s="69"/>
      <c r="H89" s="71"/>
      <c r="I89" s="71"/>
    </row>
    <row r="90" spans="1:9" s="12" customFormat="1" x14ac:dyDescent="0.25">
      <c r="A90" s="69" t="s">
        <v>112</v>
      </c>
      <c r="B90" s="69" t="s">
        <v>113</v>
      </c>
      <c r="C90" s="69"/>
      <c r="D90" s="69"/>
      <c r="E90" s="69"/>
      <c r="F90" s="69"/>
      <c r="G90" s="69"/>
      <c r="H90" s="71"/>
      <c r="I90" s="71"/>
    </row>
    <row r="91" spans="1:9" s="12" customFormat="1" x14ac:dyDescent="0.25">
      <c r="A91" s="69" t="s">
        <v>114</v>
      </c>
      <c r="B91" s="69" t="s">
        <v>115</v>
      </c>
      <c r="C91" s="69"/>
      <c r="D91" s="69"/>
      <c r="E91" s="69"/>
      <c r="F91" s="69"/>
      <c r="G91" s="69"/>
      <c r="H91" s="71"/>
      <c r="I91" s="71"/>
    </row>
    <row r="92" spans="1:9" s="12" customFormat="1" x14ac:dyDescent="0.25">
      <c r="A92" s="69" t="s">
        <v>116</v>
      </c>
      <c r="B92" s="69" t="s">
        <v>117</v>
      </c>
      <c r="C92" s="69"/>
      <c r="D92" s="69"/>
      <c r="E92" s="69"/>
      <c r="F92" s="69"/>
      <c r="G92" s="69"/>
      <c r="H92" s="71"/>
      <c r="I92" s="71"/>
    </row>
    <row r="93" spans="1:9" s="12" customFormat="1" ht="30" x14ac:dyDescent="0.25">
      <c r="A93" s="69" t="s">
        <v>118</v>
      </c>
      <c r="B93" s="69" t="s">
        <v>119</v>
      </c>
      <c r="C93" s="69"/>
      <c r="D93" s="69"/>
      <c r="E93" s="69"/>
      <c r="F93" s="69"/>
      <c r="G93" s="69"/>
      <c r="H93" s="71"/>
      <c r="I93" s="71"/>
    </row>
    <row r="94" spans="1:9" s="12" customFormat="1" x14ac:dyDescent="0.25">
      <c r="A94" s="69" t="s">
        <v>120</v>
      </c>
      <c r="B94" s="69" t="s">
        <v>121</v>
      </c>
      <c r="C94" s="69"/>
      <c r="D94" s="69"/>
      <c r="E94" s="69"/>
      <c r="F94" s="69"/>
      <c r="G94" s="69"/>
      <c r="H94" s="71"/>
      <c r="I94" s="71"/>
    </row>
    <row r="95" spans="1:9" s="12" customFormat="1" x14ac:dyDescent="0.25">
      <c r="A95" s="69" t="s">
        <v>122</v>
      </c>
      <c r="B95" s="69" t="s">
        <v>123</v>
      </c>
      <c r="C95" s="69"/>
      <c r="D95" s="69"/>
      <c r="E95" s="69"/>
      <c r="F95" s="69"/>
      <c r="G95" s="69"/>
      <c r="H95" s="71"/>
      <c r="I95" s="71"/>
    </row>
    <row r="96" spans="1:9" s="12" customFormat="1" x14ac:dyDescent="0.25">
      <c r="E96" s="68" t="s">
        <v>62</v>
      </c>
      <c r="F96" s="68" t="str">
        <f>IF((COUNT(C84:C95)&lt;&gt;COUNT(F84:F95)),"", ROUND(SUM(F84:F95),2))</f>
        <v/>
      </c>
      <c r="G96" s="72" t="str">
        <f>IF((COUNT(C84:C95)&lt;&gt;COUNT(F84:F95)),"Neužpildytos visų objektų kainos", "")</f>
        <v>Neužpildytos visų objektų kainos</v>
      </c>
    </row>
    <row r="97" spans="1:9" s="12" customFormat="1" ht="30" x14ac:dyDescent="0.25">
      <c r="C97" s="68" t="s">
        <v>63</v>
      </c>
      <c r="D97" s="71"/>
      <c r="E97" s="68" t="s">
        <v>64</v>
      </c>
      <c r="F97" s="68" t="str">
        <f>IF(OR(F96="",D97=""),"", ROUND(PRODUCT(D97,F96)/100,2))</f>
        <v/>
      </c>
      <c r="G97" s="72" t="str">
        <f>IF(D97="", "Nurodykite taikomą PVM dydį", "")</f>
        <v>Nurodykite taikomą PVM dydį</v>
      </c>
    </row>
    <row r="98" spans="1:9" s="12" customFormat="1" x14ac:dyDescent="0.25">
      <c r="E98" s="68" t="s">
        <v>65</v>
      </c>
      <c r="F98" s="68">
        <f>IF(ISBLANK(F97), "", ROUND(SUM(F96:F97),2))</f>
        <v>0</v>
      </c>
    </row>
    <row r="102" spans="1:9" x14ac:dyDescent="0.25">
      <c r="A102" s="13" t="s">
        <v>124</v>
      </c>
      <c r="B102" s="13" t="s">
        <v>125</v>
      </c>
    </row>
    <row r="104" spans="1:9" x14ac:dyDescent="0.25">
      <c r="A104" s="13" t="s">
        <v>27</v>
      </c>
    </row>
    <row r="105" spans="1:9" s="12" customFormat="1" ht="30" x14ac:dyDescent="0.25">
      <c r="A105" s="68" t="s">
        <v>28</v>
      </c>
      <c r="B105" s="68" t="s">
        <v>29</v>
      </c>
      <c r="C105" s="68" t="s">
        <v>30</v>
      </c>
      <c r="D105" s="68" t="s">
        <v>31</v>
      </c>
      <c r="E105" s="68" t="s">
        <v>32</v>
      </c>
      <c r="F105" s="68" t="s">
        <v>33</v>
      </c>
      <c r="G105" s="68" t="s">
        <v>34</v>
      </c>
      <c r="H105" s="68" t="s">
        <v>35</v>
      </c>
      <c r="I105" s="68" t="s">
        <v>36</v>
      </c>
    </row>
    <row r="106" spans="1:9" s="12" customFormat="1" x14ac:dyDescent="0.25">
      <c r="A106" s="68" t="s">
        <v>126</v>
      </c>
      <c r="B106" s="68" t="s">
        <v>127</v>
      </c>
      <c r="C106" s="69"/>
      <c r="D106" s="69"/>
      <c r="E106" s="69"/>
      <c r="F106" s="69"/>
      <c r="G106" s="69"/>
      <c r="H106" s="69"/>
      <c r="I106" s="69"/>
    </row>
    <row r="107" spans="1:9" s="12" customFormat="1" x14ac:dyDescent="0.25">
      <c r="A107" s="69" t="s">
        <v>128</v>
      </c>
      <c r="B107" s="69" t="s">
        <v>127</v>
      </c>
      <c r="C107" s="69">
        <v>586</v>
      </c>
      <c r="D107" s="69" t="s">
        <v>41</v>
      </c>
      <c r="E107" s="70"/>
      <c r="F107" s="69" t="str">
        <f>IF(ISBLANK(E107),"", PRODUCT(C107,E107))</f>
        <v/>
      </c>
      <c r="G107" s="71"/>
      <c r="H107" s="69"/>
      <c r="I107" s="69"/>
    </row>
    <row r="108" spans="1:9" s="12" customFormat="1" x14ac:dyDescent="0.25">
      <c r="A108" s="69" t="s">
        <v>129</v>
      </c>
      <c r="B108" s="69" t="s">
        <v>103</v>
      </c>
      <c r="C108" s="69"/>
      <c r="D108" s="69"/>
      <c r="E108" s="69"/>
      <c r="F108" s="69"/>
      <c r="G108" s="69"/>
      <c r="H108" s="71"/>
      <c r="I108" s="71"/>
    </row>
    <row r="109" spans="1:9" s="12" customFormat="1" x14ac:dyDescent="0.25">
      <c r="A109" s="69" t="s">
        <v>130</v>
      </c>
      <c r="B109" s="69" t="s">
        <v>105</v>
      </c>
      <c r="C109" s="69"/>
      <c r="D109" s="69"/>
      <c r="E109" s="69"/>
      <c r="F109" s="69"/>
      <c r="G109" s="69"/>
      <c r="H109" s="71"/>
      <c r="I109" s="71"/>
    </row>
    <row r="110" spans="1:9" s="12" customFormat="1" x14ac:dyDescent="0.25">
      <c r="A110" s="69" t="s">
        <v>131</v>
      </c>
      <c r="B110" s="69" t="s">
        <v>132</v>
      </c>
      <c r="C110" s="69"/>
      <c r="D110" s="69"/>
      <c r="E110" s="69"/>
      <c r="F110" s="69"/>
      <c r="G110" s="69"/>
      <c r="H110" s="71"/>
      <c r="I110" s="71"/>
    </row>
    <row r="111" spans="1:9" s="12" customFormat="1" x14ac:dyDescent="0.25">
      <c r="A111" s="69" t="s">
        <v>133</v>
      </c>
      <c r="B111" s="69" t="s">
        <v>134</v>
      </c>
      <c r="C111" s="69"/>
      <c r="D111" s="69"/>
      <c r="E111" s="69"/>
      <c r="F111" s="69"/>
      <c r="G111" s="69"/>
      <c r="H111" s="71"/>
      <c r="I111" s="71"/>
    </row>
    <row r="112" spans="1:9" s="12" customFormat="1" x14ac:dyDescent="0.25">
      <c r="A112" s="69" t="s">
        <v>135</v>
      </c>
      <c r="B112" s="69" t="s">
        <v>136</v>
      </c>
      <c r="C112" s="69"/>
      <c r="D112" s="69"/>
      <c r="E112" s="69"/>
      <c r="F112" s="69"/>
      <c r="G112" s="69"/>
      <c r="H112" s="71"/>
      <c r="I112" s="71"/>
    </row>
    <row r="113" spans="1:9" s="12" customFormat="1" ht="30" x14ac:dyDescent="0.25">
      <c r="A113" s="69" t="s">
        <v>137</v>
      </c>
      <c r="B113" s="69" t="s">
        <v>138</v>
      </c>
      <c r="C113" s="69"/>
      <c r="D113" s="69"/>
      <c r="E113" s="69"/>
      <c r="F113" s="69"/>
      <c r="G113" s="69"/>
      <c r="H113" s="71"/>
      <c r="I113" s="71"/>
    </row>
    <row r="114" spans="1:9" s="12" customFormat="1" x14ac:dyDescent="0.25">
      <c r="A114" s="69" t="s">
        <v>139</v>
      </c>
      <c r="B114" s="69" t="s">
        <v>140</v>
      </c>
      <c r="C114" s="69"/>
      <c r="D114" s="69"/>
      <c r="E114" s="69"/>
      <c r="F114" s="69"/>
      <c r="G114" s="69"/>
      <c r="H114" s="71"/>
      <c r="I114" s="71"/>
    </row>
    <row r="115" spans="1:9" s="12" customFormat="1" x14ac:dyDescent="0.25">
      <c r="A115" s="69" t="s">
        <v>141</v>
      </c>
      <c r="B115" s="69" t="s">
        <v>142</v>
      </c>
      <c r="C115" s="69"/>
      <c r="D115" s="69"/>
      <c r="E115" s="69"/>
      <c r="F115" s="69"/>
      <c r="G115" s="69"/>
      <c r="H115" s="71"/>
      <c r="I115" s="71"/>
    </row>
    <row r="116" spans="1:9" s="12" customFormat="1" x14ac:dyDescent="0.25">
      <c r="A116" s="69" t="s">
        <v>143</v>
      </c>
      <c r="B116" s="69" t="s">
        <v>144</v>
      </c>
      <c r="C116" s="69"/>
      <c r="D116" s="69"/>
      <c r="E116" s="69"/>
      <c r="F116" s="69"/>
      <c r="G116" s="69"/>
      <c r="H116" s="71"/>
      <c r="I116" s="71"/>
    </row>
    <row r="117" spans="1:9" s="12" customFormat="1" ht="30" x14ac:dyDescent="0.25">
      <c r="A117" s="69" t="s">
        <v>145</v>
      </c>
      <c r="B117" s="69" t="s">
        <v>146</v>
      </c>
      <c r="C117" s="69"/>
      <c r="D117" s="69"/>
      <c r="E117" s="69"/>
      <c r="F117" s="69"/>
      <c r="G117" s="69"/>
      <c r="H117" s="71"/>
      <c r="I117" s="71"/>
    </row>
    <row r="118" spans="1:9" s="12" customFormat="1" x14ac:dyDescent="0.25">
      <c r="A118" s="69" t="s">
        <v>147</v>
      </c>
      <c r="B118" s="69" t="s">
        <v>148</v>
      </c>
      <c r="C118" s="69"/>
      <c r="D118" s="69"/>
      <c r="E118" s="69"/>
      <c r="F118" s="69"/>
      <c r="G118" s="69"/>
      <c r="H118" s="71"/>
      <c r="I118" s="71"/>
    </row>
    <row r="119" spans="1:9" s="12" customFormat="1" ht="30" x14ac:dyDescent="0.25">
      <c r="A119" s="69" t="s">
        <v>149</v>
      </c>
      <c r="B119" s="69" t="s">
        <v>150</v>
      </c>
      <c r="C119" s="69"/>
      <c r="D119" s="69"/>
      <c r="E119" s="69"/>
      <c r="F119" s="69"/>
      <c r="G119" s="69"/>
      <c r="H119" s="71"/>
      <c r="I119" s="71"/>
    </row>
    <row r="120" spans="1:9" s="12" customFormat="1" x14ac:dyDescent="0.25">
      <c r="A120" s="69" t="s">
        <v>151</v>
      </c>
      <c r="B120" s="69" t="s">
        <v>152</v>
      </c>
      <c r="C120" s="69"/>
      <c r="D120" s="69"/>
      <c r="E120" s="69"/>
      <c r="F120" s="69"/>
      <c r="G120" s="69"/>
      <c r="H120" s="71"/>
      <c r="I120" s="71"/>
    </row>
    <row r="121" spans="1:9" s="12" customFormat="1" x14ac:dyDescent="0.25">
      <c r="A121" s="69" t="s">
        <v>153</v>
      </c>
      <c r="B121" s="69" t="s">
        <v>121</v>
      </c>
      <c r="C121" s="69"/>
      <c r="D121" s="69"/>
      <c r="E121" s="69"/>
      <c r="F121" s="69"/>
      <c r="G121" s="69"/>
      <c r="H121" s="71"/>
      <c r="I121" s="71"/>
    </row>
    <row r="122" spans="1:9" s="12" customFormat="1" x14ac:dyDescent="0.25">
      <c r="A122" s="69" t="s">
        <v>154</v>
      </c>
      <c r="B122" s="69" t="s">
        <v>155</v>
      </c>
      <c r="C122" s="69"/>
      <c r="D122" s="69"/>
      <c r="E122" s="69"/>
      <c r="F122" s="69"/>
      <c r="G122" s="69"/>
      <c r="H122" s="71"/>
      <c r="I122" s="71"/>
    </row>
    <row r="123" spans="1:9" s="12" customFormat="1" x14ac:dyDescent="0.25">
      <c r="E123" s="68" t="s">
        <v>62</v>
      </c>
      <c r="F123" s="68" t="str">
        <f>IF((COUNT(C107:C122)&lt;&gt;COUNT(F107:F122)),"", ROUND(SUM(F107:F122),2))</f>
        <v/>
      </c>
      <c r="G123" s="72" t="str">
        <f>IF((COUNT(C107:C122)&lt;&gt;COUNT(F107:F122)),"Neužpildytos visų objektų kainos", "")</f>
        <v>Neužpildytos visų objektų kainos</v>
      </c>
    </row>
    <row r="124" spans="1:9" s="12" customFormat="1" ht="30" x14ac:dyDescent="0.25">
      <c r="C124" s="68" t="s">
        <v>63</v>
      </c>
      <c r="D124" s="71"/>
      <c r="E124" s="68" t="s">
        <v>64</v>
      </c>
      <c r="F124" s="68" t="str">
        <f>IF(OR(F123="",D124=""),"", ROUND(PRODUCT(D124,F123)/100,2))</f>
        <v/>
      </c>
      <c r="G124" s="72" t="str">
        <f>IF(D124="", "Nurodykite taikomą PVM dydį", "")</f>
        <v>Nurodykite taikomą PVM dydį</v>
      </c>
    </row>
    <row r="125" spans="1:9" s="12" customFormat="1" x14ac:dyDescent="0.25">
      <c r="E125" s="68" t="s">
        <v>65</v>
      </c>
      <c r="F125" s="68">
        <f>IF(ISBLANK(F124), "", ROUND(SUM(F123:F124),2))</f>
        <v>0</v>
      </c>
    </row>
    <row r="129" spans="1:9" x14ac:dyDescent="0.25">
      <c r="A129" s="13" t="s">
        <v>156</v>
      </c>
      <c r="B129" s="13" t="s">
        <v>157</v>
      </c>
    </row>
    <row r="131" spans="1:9" x14ac:dyDescent="0.25">
      <c r="A131" s="13" t="s">
        <v>27</v>
      </c>
    </row>
    <row r="132" spans="1:9" s="12" customFormat="1" ht="30" x14ac:dyDescent="0.25">
      <c r="A132" s="68" t="s">
        <v>28</v>
      </c>
      <c r="B132" s="68" t="s">
        <v>29</v>
      </c>
      <c r="C132" s="68" t="s">
        <v>30</v>
      </c>
      <c r="D132" s="68" t="s">
        <v>31</v>
      </c>
      <c r="E132" s="68" t="s">
        <v>32</v>
      </c>
      <c r="F132" s="68" t="s">
        <v>33</v>
      </c>
      <c r="G132" s="68" t="s">
        <v>34</v>
      </c>
      <c r="H132" s="68" t="s">
        <v>35</v>
      </c>
      <c r="I132" s="68" t="s">
        <v>36</v>
      </c>
    </row>
    <row r="133" spans="1:9" s="12" customFormat="1" x14ac:dyDescent="0.25">
      <c r="A133" s="68" t="s">
        <v>158</v>
      </c>
      <c r="B133" s="68" t="s">
        <v>159</v>
      </c>
      <c r="C133" s="69"/>
      <c r="D133" s="69"/>
      <c r="E133" s="69"/>
      <c r="F133" s="69"/>
      <c r="G133" s="69"/>
      <c r="H133" s="69"/>
      <c r="I133" s="69"/>
    </row>
    <row r="134" spans="1:9" s="12" customFormat="1" x14ac:dyDescent="0.25">
      <c r="A134" s="69" t="s">
        <v>160</v>
      </c>
      <c r="B134" s="69" t="s">
        <v>159</v>
      </c>
      <c r="C134" s="69">
        <v>300</v>
      </c>
      <c r="D134" s="69" t="s">
        <v>41</v>
      </c>
      <c r="E134" s="70"/>
      <c r="F134" s="69" t="str">
        <f>IF(ISBLANK(E134),"", PRODUCT(C134,E134))</f>
        <v/>
      </c>
      <c r="G134" s="71"/>
      <c r="H134" s="69"/>
      <c r="I134" s="69"/>
    </row>
    <row r="135" spans="1:9" s="12" customFormat="1" x14ac:dyDescent="0.25">
      <c r="A135" s="69" t="s">
        <v>161</v>
      </c>
      <c r="B135" s="69" t="s">
        <v>162</v>
      </c>
      <c r="C135" s="69"/>
      <c r="D135" s="69"/>
      <c r="E135" s="69"/>
      <c r="F135" s="69"/>
      <c r="G135" s="69"/>
      <c r="H135" s="71"/>
      <c r="I135" s="71"/>
    </row>
    <row r="136" spans="1:9" s="12" customFormat="1" x14ac:dyDescent="0.25">
      <c r="A136" s="69" t="s">
        <v>163</v>
      </c>
      <c r="B136" s="69" t="s">
        <v>164</v>
      </c>
      <c r="C136" s="69"/>
      <c r="D136" s="69"/>
      <c r="E136" s="69"/>
      <c r="F136" s="69"/>
      <c r="G136" s="69"/>
      <c r="H136" s="71"/>
      <c r="I136" s="71"/>
    </row>
    <row r="137" spans="1:9" s="12" customFormat="1" x14ac:dyDescent="0.25">
      <c r="A137" s="69" t="s">
        <v>165</v>
      </c>
      <c r="B137" s="69" t="s">
        <v>166</v>
      </c>
      <c r="C137" s="69"/>
      <c r="D137" s="69"/>
      <c r="E137" s="69"/>
      <c r="F137" s="69"/>
      <c r="G137" s="69"/>
      <c r="H137" s="71"/>
      <c r="I137" s="71"/>
    </row>
    <row r="138" spans="1:9" s="12" customFormat="1" ht="45" x14ac:dyDescent="0.25">
      <c r="A138" s="69" t="s">
        <v>167</v>
      </c>
      <c r="B138" s="69" t="s">
        <v>168</v>
      </c>
      <c r="C138" s="69"/>
      <c r="D138" s="69"/>
      <c r="E138" s="69"/>
      <c r="F138" s="69"/>
      <c r="G138" s="69"/>
      <c r="H138" s="71"/>
      <c r="I138" s="71"/>
    </row>
    <row r="139" spans="1:9" s="12" customFormat="1" ht="30" x14ac:dyDescent="0.25">
      <c r="A139" s="69" t="s">
        <v>169</v>
      </c>
      <c r="B139" s="69" t="s">
        <v>170</v>
      </c>
      <c r="C139" s="69"/>
      <c r="D139" s="69"/>
      <c r="E139" s="69"/>
      <c r="F139" s="69"/>
      <c r="G139" s="69"/>
      <c r="H139" s="71"/>
      <c r="I139" s="71"/>
    </row>
    <row r="140" spans="1:9" s="12" customFormat="1" ht="30" x14ac:dyDescent="0.25">
      <c r="A140" s="69" t="s">
        <v>171</v>
      </c>
      <c r="B140" s="69" t="s">
        <v>172</v>
      </c>
      <c r="C140" s="69"/>
      <c r="D140" s="69"/>
      <c r="E140" s="69"/>
      <c r="F140" s="69"/>
      <c r="G140" s="69"/>
      <c r="H140" s="71"/>
      <c r="I140" s="71"/>
    </row>
    <row r="141" spans="1:9" s="12" customFormat="1" x14ac:dyDescent="0.25">
      <c r="A141" s="69" t="s">
        <v>173</v>
      </c>
      <c r="B141" s="69" t="s">
        <v>174</v>
      </c>
      <c r="C141" s="69"/>
      <c r="D141" s="69"/>
      <c r="E141" s="69"/>
      <c r="F141" s="69"/>
      <c r="G141" s="69"/>
      <c r="H141" s="71"/>
      <c r="I141" s="71"/>
    </row>
    <row r="142" spans="1:9" s="12" customFormat="1" x14ac:dyDescent="0.25">
      <c r="A142" s="69" t="s">
        <v>175</v>
      </c>
      <c r="B142" s="69" t="s">
        <v>176</v>
      </c>
      <c r="C142" s="69"/>
      <c r="D142" s="69"/>
      <c r="E142" s="69"/>
      <c r="F142" s="69"/>
      <c r="G142" s="69"/>
      <c r="H142" s="71"/>
      <c r="I142" s="71"/>
    </row>
    <row r="143" spans="1:9" s="12" customFormat="1" ht="30" x14ac:dyDescent="0.25">
      <c r="A143" s="69" t="s">
        <v>177</v>
      </c>
      <c r="B143" s="69" t="s">
        <v>178</v>
      </c>
      <c r="C143" s="69"/>
      <c r="D143" s="69"/>
      <c r="E143" s="69"/>
      <c r="F143" s="69"/>
      <c r="G143" s="69"/>
      <c r="H143" s="71"/>
      <c r="I143" s="71"/>
    </row>
    <row r="144" spans="1:9" s="12" customFormat="1" x14ac:dyDescent="0.25">
      <c r="A144" s="69" t="s">
        <v>179</v>
      </c>
      <c r="B144" s="69" t="s">
        <v>180</v>
      </c>
      <c r="C144" s="69"/>
      <c r="D144" s="69"/>
      <c r="E144" s="69"/>
      <c r="F144" s="69"/>
      <c r="G144" s="69"/>
      <c r="H144" s="71"/>
      <c r="I144" s="71"/>
    </row>
    <row r="145" spans="1:9" s="12" customFormat="1" x14ac:dyDescent="0.25">
      <c r="A145" s="69" t="s">
        <v>181</v>
      </c>
      <c r="B145" s="69" t="s">
        <v>152</v>
      </c>
      <c r="C145" s="69"/>
      <c r="D145" s="69"/>
      <c r="E145" s="69"/>
      <c r="F145" s="69"/>
      <c r="G145" s="69"/>
      <c r="H145" s="71"/>
      <c r="I145" s="71"/>
    </row>
    <row r="146" spans="1:9" s="12" customFormat="1" x14ac:dyDescent="0.25">
      <c r="A146" s="69" t="s">
        <v>182</v>
      </c>
      <c r="B146" s="69" t="s">
        <v>183</v>
      </c>
      <c r="C146" s="69"/>
      <c r="D146" s="69"/>
      <c r="E146" s="69"/>
      <c r="F146" s="69"/>
      <c r="G146" s="69"/>
      <c r="H146" s="71"/>
      <c r="I146" s="71"/>
    </row>
    <row r="147" spans="1:9" s="12" customFormat="1" x14ac:dyDescent="0.25">
      <c r="A147" s="69" t="s">
        <v>184</v>
      </c>
      <c r="B147" s="69" t="s">
        <v>185</v>
      </c>
      <c r="C147" s="69"/>
      <c r="D147" s="69"/>
      <c r="E147" s="69"/>
      <c r="F147" s="69"/>
      <c r="G147" s="69"/>
      <c r="H147" s="71"/>
      <c r="I147" s="71"/>
    </row>
    <row r="148" spans="1:9" s="12" customFormat="1" x14ac:dyDescent="0.25">
      <c r="E148" s="68" t="s">
        <v>62</v>
      </c>
      <c r="F148" s="68" t="str">
        <f>IF((COUNT(C134:C147)&lt;&gt;COUNT(F134:F147)),"", ROUND(SUM(F134:F147),2))</f>
        <v/>
      </c>
      <c r="G148" s="72" t="str">
        <f>IF((COUNT(C134:C147)&lt;&gt;COUNT(F134:F147)),"Neužpildytos visų objektų kainos", "")</f>
        <v>Neužpildytos visų objektų kainos</v>
      </c>
    </row>
    <row r="149" spans="1:9" s="12" customFormat="1" ht="30" x14ac:dyDescent="0.25">
      <c r="C149" s="68" t="s">
        <v>63</v>
      </c>
      <c r="D149" s="71"/>
      <c r="E149" s="68" t="s">
        <v>64</v>
      </c>
      <c r="F149" s="68" t="str">
        <f>IF(OR(F148="",D149=""),"", ROUND(PRODUCT(D149,F148)/100,2))</f>
        <v/>
      </c>
      <c r="G149" s="72" t="str">
        <f>IF(D149="", "Nurodykite taikomą PVM dydį", "")</f>
        <v>Nurodykite taikomą PVM dydį</v>
      </c>
    </row>
    <row r="150" spans="1:9" s="12" customFormat="1" x14ac:dyDescent="0.25">
      <c r="E150" s="68" t="s">
        <v>65</v>
      </c>
      <c r="F150" s="68">
        <f>IF(ISBLANK(F149), "", ROUND(SUM(F148:F149),2))</f>
        <v>0</v>
      </c>
    </row>
  </sheetData>
  <sheetProtection algorithmName="SHA-512" hashValue="dM09hS5tsOadHQ59U92LNWqxoYQqjlrIbr6J9FkMYDLbgoZsPNTwG3L5/OCKu/1afRtqEms5N7SFyDhh6cTMqQ==" saltValue="+IbKkVCWSyCO1Zz1RUv3Pg=="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186</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7"/>
      <c r="B4" s="7"/>
      <c r="C4" s="7"/>
      <c r="D4" s="7"/>
      <c r="E4" s="7"/>
      <c r="F4" s="7"/>
      <c r="G4" s="7"/>
      <c r="H4" s="7"/>
      <c r="I4" s="7"/>
      <c r="J4" s="7"/>
    </row>
    <row r="5" spans="1:11" ht="48" customHeight="1" x14ac:dyDescent="0.25">
      <c r="A5" s="51" t="s">
        <v>187</v>
      </c>
      <c r="B5" s="40"/>
      <c r="C5" s="38" t="s">
        <v>188</v>
      </c>
      <c r="D5" s="39"/>
      <c r="E5" s="40"/>
      <c r="F5" s="38" t="s">
        <v>189</v>
      </c>
      <c r="G5" s="39"/>
      <c r="H5" s="40"/>
      <c r="I5" s="38" t="s">
        <v>190</v>
      </c>
      <c r="J5" s="40"/>
      <c r="K5" s="9" t="s">
        <v>191</v>
      </c>
    </row>
    <row r="6" spans="1:11" ht="48.95" customHeight="1" x14ac:dyDescent="0.25">
      <c r="A6" s="45"/>
      <c r="B6" s="25"/>
      <c r="C6" s="41"/>
      <c r="D6" s="42"/>
      <c r="E6" s="25"/>
      <c r="F6" s="41"/>
      <c r="G6" s="42"/>
      <c r="H6" s="25"/>
      <c r="I6" s="41"/>
      <c r="J6" s="25"/>
      <c r="K6" s="16"/>
    </row>
    <row r="7" spans="1:11" ht="48.95" customHeight="1" x14ac:dyDescent="0.25">
      <c r="A7" s="45"/>
      <c r="B7" s="25"/>
      <c r="C7" s="41"/>
      <c r="D7" s="42"/>
      <c r="E7" s="25"/>
      <c r="F7" s="41"/>
      <c r="G7" s="42"/>
      <c r="H7" s="25"/>
      <c r="I7" s="41"/>
      <c r="J7" s="25"/>
      <c r="K7" s="16"/>
    </row>
    <row r="8" spans="1:11" ht="48.95" customHeight="1" x14ac:dyDescent="0.25">
      <c r="A8" s="45"/>
      <c r="B8" s="25"/>
      <c r="C8" s="41"/>
      <c r="D8" s="42"/>
      <c r="E8" s="25"/>
      <c r="F8" s="41"/>
      <c r="G8" s="42"/>
      <c r="H8" s="25"/>
      <c r="I8" s="41"/>
      <c r="J8" s="25"/>
      <c r="K8" s="16"/>
    </row>
    <row r="9" spans="1:11" ht="48.95" customHeight="1" x14ac:dyDescent="0.25">
      <c r="A9" s="45"/>
      <c r="B9" s="25"/>
      <c r="C9" s="41"/>
      <c r="D9" s="42"/>
      <c r="E9" s="25"/>
      <c r="F9" s="41"/>
      <c r="G9" s="42"/>
      <c r="H9" s="25"/>
      <c r="I9" s="41"/>
      <c r="J9" s="25"/>
      <c r="K9" s="16"/>
    </row>
    <row r="10" spans="1:11" ht="48.95" customHeight="1" x14ac:dyDescent="0.25">
      <c r="A10" s="45"/>
      <c r="B10" s="25"/>
      <c r="C10" s="41"/>
      <c r="D10" s="42"/>
      <c r="E10" s="25"/>
      <c r="F10" s="41"/>
      <c r="G10" s="42"/>
      <c r="H10" s="25"/>
      <c r="I10" s="41"/>
      <c r="J10" s="25"/>
      <c r="K10" s="16"/>
    </row>
    <row r="11" spans="1:11" ht="48.95" customHeight="1" x14ac:dyDescent="0.25">
      <c r="A11" s="45"/>
      <c r="B11" s="25"/>
      <c r="C11" s="41"/>
      <c r="D11" s="42"/>
      <c r="E11" s="25"/>
      <c r="F11" s="41"/>
      <c r="G11" s="42"/>
      <c r="H11" s="25"/>
      <c r="I11" s="41"/>
      <c r="J11" s="25"/>
      <c r="K11" s="16"/>
    </row>
    <row r="12" spans="1:11" ht="48.95" customHeight="1" x14ac:dyDescent="0.25">
      <c r="A12" s="45"/>
      <c r="B12" s="25"/>
      <c r="C12" s="41"/>
      <c r="D12" s="42"/>
      <c r="E12" s="25"/>
      <c r="F12" s="41"/>
      <c r="G12" s="42"/>
      <c r="H12" s="25"/>
      <c r="I12" s="41"/>
      <c r="J12" s="25"/>
      <c r="K12" s="16"/>
    </row>
    <row r="13" spans="1:11" ht="48.95" customHeight="1" x14ac:dyDescent="0.25">
      <c r="A13" s="45"/>
      <c r="B13" s="25"/>
      <c r="C13" s="41"/>
      <c r="D13" s="42"/>
      <c r="E13" s="25"/>
      <c r="F13" s="41"/>
      <c r="G13" s="42"/>
      <c r="H13" s="25"/>
      <c r="I13" s="41"/>
      <c r="J13" s="25"/>
      <c r="K13" s="16"/>
    </row>
    <row r="14" spans="1:11" ht="48.95" customHeight="1" x14ac:dyDescent="0.25">
      <c r="A14" s="45"/>
      <c r="B14" s="25"/>
      <c r="C14" s="41"/>
      <c r="D14" s="42"/>
      <c r="E14" s="25"/>
      <c r="F14" s="41"/>
      <c r="G14" s="42"/>
      <c r="H14" s="25"/>
      <c r="I14" s="41"/>
      <c r="J14" s="25"/>
      <c r="K14" s="16"/>
    </row>
    <row r="15" spans="1:11" ht="48" customHeight="1" thickBot="1" x14ac:dyDescent="0.3">
      <c r="A15" s="36"/>
      <c r="B15" s="37"/>
      <c r="C15" s="53"/>
      <c r="D15" s="58"/>
      <c r="E15" s="37"/>
      <c r="F15" s="53"/>
      <c r="G15" s="58"/>
      <c r="H15" s="37"/>
      <c r="I15" s="53"/>
      <c r="J15" s="37"/>
      <c r="K15" s="17"/>
    </row>
    <row r="16" spans="1:11" ht="18.95" customHeight="1" x14ac:dyDescent="0.25">
      <c r="A16" s="10"/>
      <c r="B16" s="10"/>
      <c r="C16" s="10"/>
      <c r="D16" s="10"/>
      <c r="E16" s="10"/>
      <c r="F16" s="10"/>
      <c r="G16" s="10"/>
      <c r="H16" s="10"/>
      <c r="I16" s="10"/>
      <c r="J16" s="10"/>
      <c r="K16" s="11"/>
    </row>
    <row r="17" spans="1:11" ht="48.95" customHeight="1" x14ac:dyDescent="0.25">
      <c r="A17" s="49" t="s">
        <v>192</v>
      </c>
      <c r="B17" s="26"/>
      <c r="C17" s="26"/>
      <c r="D17" s="26"/>
      <c r="E17" s="26"/>
      <c r="F17" s="26"/>
      <c r="G17" s="26"/>
      <c r="H17" s="26"/>
      <c r="I17" s="26"/>
      <c r="J17" s="26"/>
      <c r="K17" s="26"/>
    </row>
    <row r="18" spans="1:11" ht="15.95" customHeight="1" thickBot="1" x14ac:dyDescent="0.3">
      <c r="A18" s="10"/>
      <c r="B18" s="10"/>
      <c r="C18" s="10"/>
      <c r="D18" s="10"/>
      <c r="E18" s="10"/>
      <c r="F18" s="10"/>
      <c r="G18" s="10"/>
      <c r="H18" s="10"/>
      <c r="I18" s="10"/>
      <c r="J18" s="10"/>
      <c r="K18" s="11"/>
    </row>
    <row r="19" spans="1:11" ht="48.95" customHeight="1" x14ac:dyDescent="0.25">
      <c r="A19" s="51" t="s">
        <v>29</v>
      </c>
      <c r="B19" s="40"/>
      <c r="C19" s="38" t="s">
        <v>188</v>
      </c>
      <c r="D19" s="39"/>
      <c r="E19" s="40"/>
      <c r="F19" s="38" t="s">
        <v>193</v>
      </c>
      <c r="G19" s="39"/>
      <c r="H19" s="40"/>
      <c r="I19" s="59" t="s">
        <v>190</v>
      </c>
      <c r="J19" s="57"/>
      <c r="K19" s="11"/>
    </row>
    <row r="20" spans="1:11" ht="48.95" customHeight="1" x14ac:dyDescent="0.25">
      <c r="A20" s="45"/>
      <c r="B20" s="25"/>
      <c r="C20" s="41"/>
      <c r="D20" s="42"/>
      <c r="E20" s="25"/>
      <c r="F20" s="41"/>
      <c r="G20" s="42"/>
      <c r="H20" s="25"/>
      <c r="I20" s="43"/>
      <c r="J20" s="44"/>
      <c r="K20" s="11"/>
    </row>
    <row r="21" spans="1:11" ht="48.95" customHeight="1" x14ac:dyDescent="0.25">
      <c r="A21" s="45"/>
      <c r="B21" s="25"/>
      <c r="C21" s="41"/>
      <c r="D21" s="42"/>
      <c r="E21" s="25"/>
      <c r="F21" s="41"/>
      <c r="G21" s="42"/>
      <c r="H21" s="25"/>
      <c r="I21" s="43"/>
      <c r="J21" s="44"/>
      <c r="K21" s="11"/>
    </row>
    <row r="22" spans="1:11" ht="48.95" customHeight="1" x14ac:dyDescent="0.25">
      <c r="A22" s="45"/>
      <c r="B22" s="25"/>
      <c r="C22" s="41"/>
      <c r="D22" s="42"/>
      <c r="E22" s="25"/>
      <c r="F22" s="41"/>
      <c r="G22" s="42"/>
      <c r="H22" s="25"/>
      <c r="I22" s="43"/>
      <c r="J22" s="44"/>
      <c r="K22" s="11"/>
    </row>
    <row r="23" spans="1:11" ht="48.95" customHeight="1" x14ac:dyDescent="0.25">
      <c r="A23" s="45"/>
      <c r="B23" s="25"/>
      <c r="C23" s="41"/>
      <c r="D23" s="42"/>
      <c r="E23" s="25"/>
      <c r="F23" s="41"/>
      <c r="G23" s="42"/>
      <c r="H23" s="25"/>
      <c r="I23" s="43"/>
      <c r="J23" s="44"/>
      <c r="K23" s="11"/>
    </row>
    <row r="24" spans="1:11" ht="48.95" customHeight="1" x14ac:dyDescent="0.25">
      <c r="A24" s="45"/>
      <c r="B24" s="25"/>
      <c r="C24" s="41"/>
      <c r="D24" s="42"/>
      <c r="E24" s="25"/>
      <c r="F24" s="41"/>
      <c r="G24" s="42"/>
      <c r="H24" s="25"/>
      <c r="I24" s="43"/>
      <c r="J24" s="44"/>
      <c r="K24" s="11"/>
    </row>
    <row r="25" spans="1:11" ht="48.95" customHeight="1" x14ac:dyDescent="0.25">
      <c r="A25" s="45"/>
      <c r="B25" s="25"/>
      <c r="C25" s="41"/>
      <c r="D25" s="42"/>
      <c r="E25" s="25"/>
      <c r="F25" s="41"/>
      <c r="G25" s="42"/>
      <c r="H25" s="25"/>
      <c r="I25" s="43"/>
      <c r="J25" s="44"/>
      <c r="K25" s="11"/>
    </row>
    <row r="26" spans="1:11" ht="48.95" customHeight="1" x14ac:dyDescent="0.25">
      <c r="A26" s="45"/>
      <c r="B26" s="25"/>
      <c r="C26" s="41"/>
      <c r="D26" s="42"/>
      <c r="E26" s="25"/>
      <c r="F26" s="41"/>
      <c r="G26" s="42"/>
      <c r="H26" s="25"/>
      <c r="I26" s="43"/>
      <c r="J26" s="44"/>
      <c r="K26" s="11"/>
    </row>
    <row r="27" spans="1:11" ht="48.95" customHeight="1" x14ac:dyDescent="0.25">
      <c r="A27" s="45"/>
      <c r="B27" s="25"/>
      <c r="C27" s="41"/>
      <c r="D27" s="42"/>
      <c r="E27" s="25"/>
      <c r="F27" s="41"/>
      <c r="G27" s="42"/>
      <c r="H27" s="25"/>
      <c r="I27" s="43"/>
      <c r="J27" s="44"/>
      <c r="K27" s="11"/>
    </row>
    <row r="28" spans="1:11" ht="48.95" customHeight="1" x14ac:dyDescent="0.25">
      <c r="A28" s="45"/>
      <c r="B28" s="25"/>
      <c r="C28" s="41"/>
      <c r="D28" s="42"/>
      <c r="E28" s="25"/>
      <c r="F28" s="41"/>
      <c r="G28" s="42"/>
      <c r="H28" s="25"/>
      <c r="I28" s="43"/>
      <c r="J28" s="44"/>
      <c r="K28" s="11"/>
    </row>
    <row r="29" spans="1:11" ht="48.95" customHeight="1" x14ac:dyDescent="0.25">
      <c r="A29" s="45"/>
      <c r="B29" s="25"/>
      <c r="C29" s="41"/>
      <c r="D29" s="42"/>
      <c r="E29" s="25"/>
      <c r="F29" s="41"/>
      <c r="G29" s="42"/>
      <c r="H29" s="25"/>
      <c r="I29" s="43"/>
      <c r="J29" s="44"/>
      <c r="K29" s="11"/>
    </row>
    <row r="31" spans="1:11" ht="33" customHeight="1" x14ac:dyDescent="0.25">
      <c r="A31" s="54"/>
      <c r="B31" s="26"/>
      <c r="C31" s="26"/>
      <c r="D31" s="26"/>
      <c r="E31" s="26"/>
      <c r="F31" s="26"/>
      <c r="G31" s="26"/>
      <c r="H31" s="26"/>
      <c r="I31" s="26"/>
      <c r="J31" s="26"/>
    </row>
    <row r="33" spans="1:10" ht="15.95" customHeight="1" x14ac:dyDescent="0.25">
      <c r="A33" s="63" t="s">
        <v>194</v>
      </c>
      <c r="B33" s="26"/>
      <c r="C33" s="26"/>
      <c r="D33" s="26"/>
      <c r="E33" s="26"/>
      <c r="F33" s="26"/>
      <c r="G33" s="26"/>
      <c r="H33" s="26"/>
      <c r="I33" s="26"/>
      <c r="J33" s="26"/>
    </row>
    <row r="34" spans="1:10" ht="15.95" customHeight="1" thickBot="1" x14ac:dyDescent="0.3"/>
    <row r="35" spans="1:10" ht="15.95" customHeight="1" x14ac:dyDescent="0.25">
      <c r="A35" s="8" t="s">
        <v>28</v>
      </c>
      <c r="B35" s="55" t="s">
        <v>195</v>
      </c>
      <c r="C35" s="39"/>
      <c r="D35" s="39"/>
      <c r="E35" s="39"/>
      <c r="F35" s="39"/>
      <c r="G35" s="40"/>
      <c r="H35" s="56" t="s">
        <v>196</v>
      </c>
      <c r="I35" s="39"/>
      <c r="J35" s="57"/>
    </row>
    <row r="36" spans="1:10" ht="48" customHeight="1" x14ac:dyDescent="0.25">
      <c r="A36" s="18" t="s">
        <v>197</v>
      </c>
      <c r="B36" s="47" t="s">
        <v>198</v>
      </c>
      <c r="C36" s="42"/>
      <c r="D36" s="42"/>
      <c r="E36" s="42"/>
      <c r="F36" s="42"/>
      <c r="G36" s="25"/>
      <c r="H36" s="50"/>
      <c r="I36" s="42"/>
      <c r="J36" s="44"/>
    </row>
    <row r="37" spans="1:10" ht="48" customHeight="1" x14ac:dyDescent="0.25">
      <c r="A37" s="18" t="s">
        <v>199</v>
      </c>
      <c r="B37" s="47" t="s">
        <v>200</v>
      </c>
      <c r="C37" s="42"/>
      <c r="D37" s="42"/>
      <c r="E37" s="42"/>
      <c r="F37" s="42"/>
      <c r="G37" s="25"/>
      <c r="H37" s="50"/>
      <c r="I37" s="42"/>
      <c r="J37" s="44"/>
    </row>
    <row r="38" spans="1:10" ht="48" customHeight="1" x14ac:dyDescent="0.25">
      <c r="A38" s="18" t="s">
        <v>201</v>
      </c>
      <c r="B38" s="47" t="s">
        <v>202</v>
      </c>
      <c r="C38" s="42"/>
      <c r="D38" s="42"/>
      <c r="E38" s="42"/>
      <c r="F38" s="42"/>
      <c r="G38" s="25"/>
      <c r="H38" s="50"/>
      <c r="I38" s="42"/>
      <c r="J38" s="44"/>
    </row>
    <row r="39" spans="1:10" ht="48" customHeight="1" x14ac:dyDescent="0.25">
      <c r="A39" s="19"/>
      <c r="B39" s="48"/>
      <c r="C39" s="42"/>
      <c r="D39" s="42"/>
      <c r="E39" s="42"/>
      <c r="F39" s="42"/>
      <c r="G39" s="25"/>
      <c r="H39" s="50"/>
      <c r="I39" s="42"/>
      <c r="J39" s="44"/>
    </row>
    <row r="40" spans="1:10" ht="48" customHeight="1" x14ac:dyDescent="0.25">
      <c r="A40" s="19"/>
      <c r="B40" s="48"/>
      <c r="C40" s="42"/>
      <c r="D40" s="42"/>
      <c r="E40" s="42"/>
      <c r="F40" s="42"/>
      <c r="G40" s="25"/>
      <c r="H40" s="50"/>
      <c r="I40" s="42"/>
      <c r="J40" s="44"/>
    </row>
    <row r="41" spans="1:10" ht="48" customHeight="1" x14ac:dyDescent="0.25">
      <c r="A41" s="19"/>
      <c r="B41" s="48"/>
      <c r="C41" s="42"/>
      <c r="D41" s="42"/>
      <c r="E41" s="42"/>
      <c r="F41" s="42"/>
      <c r="G41" s="25"/>
      <c r="H41" s="50"/>
      <c r="I41" s="42"/>
      <c r="J41" s="44"/>
    </row>
    <row r="42" spans="1:10" ht="48" customHeight="1" x14ac:dyDescent="0.25">
      <c r="A42" s="19"/>
      <c r="B42" s="48"/>
      <c r="C42" s="42"/>
      <c r="D42" s="42"/>
      <c r="E42" s="42"/>
      <c r="F42" s="42"/>
      <c r="G42" s="25"/>
      <c r="H42" s="50"/>
      <c r="I42" s="42"/>
      <c r="J42" s="44"/>
    </row>
    <row r="43" spans="1:10" ht="48" customHeight="1" x14ac:dyDescent="0.25">
      <c r="A43" s="19"/>
      <c r="B43" s="48"/>
      <c r="C43" s="42"/>
      <c r="D43" s="42"/>
      <c r="E43" s="42"/>
      <c r="F43" s="42"/>
      <c r="G43" s="25"/>
      <c r="H43" s="50"/>
      <c r="I43" s="42"/>
      <c r="J43" s="44"/>
    </row>
    <row r="44" spans="1:10" ht="48" customHeight="1" x14ac:dyDescent="0.25">
      <c r="A44" s="19"/>
      <c r="B44" s="48"/>
      <c r="C44" s="42"/>
      <c r="D44" s="42"/>
      <c r="E44" s="42"/>
      <c r="F44" s="42"/>
      <c r="G44" s="25"/>
      <c r="H44" s="50"/>
      <c r="I44" s="42"/>
      <c r="J44" s="44"/>
    </row>
    <row r="45" spans="1:10" ht="48" customHeight="1" x14ac:dyDescent="0.25">
      <c r="A45" s="19"/>
      <c r="B45" s="48"/>
      <c r="C45" s="42"/>
      <c r="D45" s="42"/>
      <c r="E45" s="42"/>
      <c r="F45" s="42"/>
      <c r="G45" s="25"/>
      <c r="H45" s="50"/>
      <c r="I45" s="42"/>
      <c r="J45" s="44"/>
    </row>
    <row r="46" spans="1:10" ht="48.95" customHeight="1" thickBot="1" x14ac:dyDescent="0.3">
      <c r="A46" s="20"/>
      <c r="B46" s="65"/>
      <c r="C46" s="58"/>
      <c r="D46" s="58"/>
      <c r="E46" s="58"/>
      <c r="F46" s="58"/>
      <c r="G46" s="37"/>
      <c r="H46" s="60"/>
      <c r="I46" s="61"/>
      <c r="J46" s="62"/>
    </row>
    <row r="48" spans="1:10" ht="102" customHeight="1" x14ac:dyDescent="0.25">
      <c r="A48" s="54" t="s">
        <v>203</v>
      </c>
      <c r="B48" s="26"/>
      <c r="C48" s="26"/>
      <c r="D48" s="26"/>
      <c r="E48" s="26"/>
      <c r="F48" s="26"/>
      <c r="G48" s="26"/>
      <c r="H48" s="26"/>
      <c r="I48" s="26"/>
      <c r="J48" s="26"/>
    </row>
    <row r="51" spans="1:10" x14ac:dyDescent="0.25">
      <c r="A51" s="46" t="s">
        <v>204</v>
      </c>
      <c r="B51" s="26"/>
      <c r="C51" s="26"/>
      <c r="D51" s="26"/>
      <c r="E51" s="52"/>
      <c r="F51" s="26"/>
      <c r="G51" s="26"/>
      <c r="H51" s="26"/>
      <c r="I51" s="26"/>
      <c r="J51" s="26"/>
    </row>
    <row r="53" spans="1:10" x14ac:dyDescent="0.25">
      <c r="A53" s="46" t="s">
        <v>205</v>
      </c>
      <c r="B53" s="26"/>
      <c r="C53" s="26"/>
      <c r="D53" s="26"/>
      <c r="E53" s="52"/>
      <c r="F53" s="26"/>
      <c r="G53" s="26"/>
      <c r="H53" s="26"/>
      <c r="I53" s="26"/>
      <c r="J53" s="26"/>
    </row>
    <row r="100" spans="1:1" ht="15.75" x14ac:dyDescent="0.25">
      <c r="A100" t="s">
        <v>206</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2026-09-01T07:42:42Z</cp:lastPrinted>
  <dcterms:created xsi:type="dcterms:W3CDTF">2023-04-04T12:16:45Z</dcterms:created>
  <dcterms:modified xsi:type="dcterms:W3CDTF">2026-09-01T07:42:57Z</dcterms:modified>
</cp:coreProperties>
</file>