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5356 Vienkartinės medicinos priemonės (naujagimių intensyvios terapijos priemonės)\CVP IS\"/>
    </mc:Choice>
  </mc:AlternateContent>
  <xr:revisionPtr revIDLastSave="0" documentId="13_ncr:1_{4542525C-F5BC-4204-B9FD-54A4D73C3560}"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516" i="1" l="1"/>
  <c r="F502" i="1"/>
  <c r="G515" i="1" s="1"/>
  <c r="G492" i="1"/>
  <c r="F480" i="1"/>
  <c r="G491" i="1" s="1"/>
  <c r="G470" i="1"/>
  <c r="F458" i="1"/>
  <c r="G469" i="1" s="1"/>
  <c r="G448" i="1"/>
  <c r="F436" i="1"/>
  <c r="G447" i="1" s="1"/>
  <c r="G426" i="1"/>
  <c r="F414" i="1"/>
  <c r="G425" i="1" s="1"/>
  <c r="G404" i="1"/>
  <c r="F392" i="1"/>
  <c r="G403" i="1" s="1"/>
  <c r="G382" i="1"/>
  <c r="F370" i="1"/>
  <c r="G381" i="1" s="1"/>
  <c r="G360" i="1"/>
  <c r="F351" i="1"/>
  <c r="G359" i="1" s="1"/>
  <c r="G341" i="1"/>
  <c r="F332" i="1"/>
  <c r="G340" i="1" s="1"/>
  <c r="G322" i="1"/>
  <c r="F313" i="1"/>
  <c r="G321" i="1" s="1"/>
  <c r="G303" i="1"/>
  <c r="F293" i="1"/>
  <c r="G302" i="1" s="1"/>
  <c r="G283" i="1"/>
  <c r="F272" i="1"/>
  <c r="G282" i="1" s="1"/>
  <c r="G262" i="1"/>
  <c r="F252" i="1"/>
  <c r="G261" i="1" s="1"/>
  <c r="G242" i="1"/>
  <c r="F234" i="1"/>
  <c r="G241" i="1" s="1"/>
  <c r="G224" i="1"/>
  <c r="F208" i="1"/>
  <c r="G223" i="1" s="1"/>
  <c r="G198" i="1"/>
  <c r="F184" i="1"/>
  <c r="G197" i="1" s="1"/>
  <c r="G174" i="1"/>
  <c r="F150" i="1"/>
  <c r="G173" i="1" s="1"/>
  <c r="G140" i="1"/>
  <c r="F134" i="1"/>
  <c r="F129" i="1"/>
  <c r="F124" i="1"/>
  <c r="F110" i="1"/>
  <c r="G139" i="1" s="1"/>
  <c r="G100" i="1"/>
  <c r="G99" i="1"/>
  <c r="F87" i="1"/>
  <c r="F99" i="1" s="1"/>
  <c r="F100" i="1" s="1"/>
  <c r="F101" i="1" s="1"/>
  <c r="G77" i="1"/>
  <c r="G76" i="1"/>
  <c r="F64" i="1"/>
  <c r="F76" i="1" s="1"/>
  <c r="F77" i="1" s="1"/>
  <c r="F78" i="1" s="1"/>
  <c r="G54" i="1"/>
  <c r="G53" i="1"/>
  <c r="F37" i="1"/>
  <c r="F53" i="1" s="1"/>
  <c r="F54" i="1" s="1"/>
  <c r="F55" i="1" s="1"/>
  <c r="F139" i="1" l="1"/>
  <c r="F140" i="1" s="1"/>
  <c r="F141" i="1" s="1"/>
  <c r="F173" i="1"/>
  <c r="F174" i="1" s="1"/>
  <c r="F175" i="1" s="1"/>
  <c r="F197" i="1"/>
  <c r="F198" i="1" s="1"/>
  <c r="F199" i="1" s="1"/>
  <c r="F223" i="1"/>
  <c r="F224" i="1" s="1"/>
  <c r="F225" i="1" s="1"/>
  <c r="F241" i="1"/>
  <c r="F242" i="1" s="1"/>
  <c r="F243" i="1" s="1"/>
  <c r="F261" i="1"/>
  <c r="F262" i="1" s="1"/>
  <c r="F263" i="1" s="1"/>
  <c r="F282" i="1"/>
  <c r="F283" i="1" s="1"/>
  <c r="F284" i="1" s="1"/>
  <c r="F302" i="1"/>
  <c r="F303" i="1" s="1"/>
  <c r="F304" i="1" s="1"/>
  <c r="F321" i="1"/>
  <c r="F322" i="1" s="1"/>
  <c r="F323" i="1" s="1"/>
  <c r="F340" i="1"/>
  <c r="F341" i="1" s="1"/>
  <c r="F342" i="1" s="1"/>
  <c r="F359" i="1"/>
  <c r="F360" i="1" s="1"/>
  <c r="F361" i="1" s="1"/>
  <c r="F381" i="1"/>
  <c r="F382" i="1" s="1"/>
  <c r="F383" i="1" s="1"/>
  <c r="F403" i="1"/>
  <c r="F404" i="1" s="1"/>
  <c r="F405" i="1" s="1"/>
  <c r="F425" i="1"/>
  <c r="F426" i="1" s="1"/>
  <c r="F427" i="1" s="1"/>
  <c r="F447" i="1"/>
  <c r="F448" i="1" s="1"/>
  <c r="F449" i="1" s="1"/>
  <c r="F469" i="1"/>
  <c r="F470" i="1" s="1"/>
  <c r="F471" i="1" s="1"/>
  <c r="F491" i="1"/>
  <c r="F492" i="1" s="1"/>
  <c r="F493" i="1" s="1"/>
  <c r="F515" i="1"/>
  <c r="F516" i="1" s="1"/>
  <c r="F517" i="1" s="1"/>
</calcChain>
</file>

<file path=xl/sharedStrings.xml><?xml version="1.0" encoding="utf-8"?>
<sst xmlns="http://schemas.openxmlformats.org/spreadsheetml/2006/main" count="970" uniqueCount="550">
  <si>
    <t>PIRKIMO SĄLYGŲ PRIEDAS "PASIŪLYMO FORMA"</t>
  </si>
  <si>
    <t>VIENKARTINĖS MEDICINOS PRIEMONĖS (NAUJAGIMIŲ INTENSYVIOS TERAPIJOS PRIEMONĖS)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</si>
  <si>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</si>
  <si>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</si>
  <si>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</si>
  <si>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</si>
  <si>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</si>
  <si>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</si>
  <si>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</si>
  <si>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</si>
  <si>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</si>
  <si>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</si>
  <si>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</si>
  <si>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</si>
  <si>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</si>
  <si>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</si>
  <si>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</si>
  <si>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</si>
  <si>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</si>
  <si>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</si>
  <si>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</si>
  <si>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</si>
  <si>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</si>
  <si>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</si>
  <si>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</si>
  <si>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</si>
  <si>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 xml:space="preserve"> KVĖPAVIMO KONTŪRAI NAUJAGIMIAMS</t>
  </si>
  <si>
    <t>Tiekėjo pasiūlymas:</t>
  </si>
  <si>
    <t>Nr.</t>
  </si>
  <si>
    <t>Pavadinimas</t>
  </si>
  <si>
    <t>Kiekis</t>
  </si>
  <si>
    <t>Mato vienetas</t>
  </si>
  <si>
    <t>Įkainis be PVM, Eur</t>
  </si>
  <si>
    <t>Suma be PVM, Eur</t>
  </si>
  <si>
    <t>Gamintojas, modelis, prekės kodas kataloge (jeigu turi)</t>
  </si>
  <si>
    <t>Konkreti siūlomo parametro reikšmė (atitiktis reikalavimui)</t>
  </si>
  <si>
    <t>Dokumentas, kuriame yra nurodyta siūlomo parametro reikšmė (pavadinimas ir puslapio Nr.)</t>
  </si>
  <si>
    <t>1.</t>
  </si>
  <si>
    <t xml:space="preserve"> Kvėpavimo kontūrai naujagimiams</t>
  </si>
  <si>
    <t>1.1.</t>
  </si>
  <si>
    <t>Kvėpavimo kontūrai naujagimiams vienkartiniai</t>
  </si>
  <si>
    <t>kompl.</t>
  </si>
  <si>
    <t>1.1.1.</t>
  </si>
  <si>
    <t>Vienkartiniai</t>
  </si>
  <si>
    <t>1.1.2.</t>
  </si>
  <si>
    <t>Kliniškai švarūs</t>
  </si>
  <si>
    <t>1.1.3.</t>
  </si>
  <si>
    <t>Turi CE ženklinimą</t>
  </si>
  <si>
    <t>1.1.4.</t>
  </si>
  <si>
    <t>Gaminio sudėtyje nėra latekso</t>
  </si>
  <si>
    <t>1.1.5.</t>
  </si>
  <si>
    <t>Sistemos ilgis- 1,6m. (+-2-3mm)</t>
  </si>
  <si>
    <t>1.1.6.</t>
  </si>
  <si>
    <t>Sistemą sudaro: 2 vamzdžiai 10mm diametro, sujngti Y formos sujungėju</t>
  </si>
  <si>
    <t>1.1.7.</t>
  </si>
  <si>
    <t>Sistemą sudaro: 1 vnt. vandens surinkėjas</t>
  </si>
  <si>
    <t>1.1.8.</t>
  </si>
  <si>
    <t>Sistemą sudaro: įkvėpimo vamzdis su pašildymu</t>
  </si>
  <si>
    <t>1.1.9.</t>
  </si>
  <si>
    <t>Sistemą sudaro: papildoma jungtis 22M/15F-22M ir 8,5F-15M</t>
  </si>
  <si>
    <t>1.1.10.</t>
  </si>
  <si>
    <t>Sistemą sudaro: 0,4m (+-2-3mm) papildoma atšaka</t>
  </si>
  <si>
    <t>1.1.11.</t>
  </si>
  <si>
    <t>Sistemą sudaro dvi 7,6 mm angos (įkvėpimo ir iškvėpimo atšakose)</t>
  </si>
  <si>
    <t>1.1.12.</t>
  </si>
  <si>
    <t>Sistemą sudaro: automatiškai prisipildantis deguonies drėkinimo indas</t>
  </si>
  <si>
    <t>1.1.13.</t>
  </si>
  <si>
    <t>Kūginės jungtys aparato pusėje-15M</t>
  </si>
  <si>
    <t>1.1.14.</t>
  </si>
  <si>
    <t>Kūginės jungtys ligonio pusėje- 15F</t>
  </si>
  <si>
    <t>1.1.15.</t>
  </si>
  <si>
    <t>Supakuota į maišelius po 1 vnt</t>
  </si>
  <si>
    <t>Suma be PVM</t>
  </si>
  <si>
    <t>Taikomas PVM dydis (%)</t>
  </si>
  <si>
    <t>PVM suma</t>
  </si>
  <si>
    <t>Suma su PVM</t>
  </si>
  <si>
    <t>2. DALIS</t>
  </si>
  <si>
    <t>DIRBTINĖS VENTILIACIJOS SISTEMA NAUJAGIMIAMS</t>
  </si>
  <si>
    <t>2.</t>
  </si>
  <si>
    <t>Dirbtinės ventiliacijos sistema naujagimiams</t>
  </si>
  <si>
    <t>2.1.</t>
  </si>
  <si>
    <t>Dirbtinės ventiliacijos sistemos naujagimiams vienkartinės</t>
  </si>
  <si>
    <t>2.1.1.</t>
  </si>
  <si>
    <t>Pilnai paruošta naudojimui</t>
  </si>
  <si>
    <t>2.1.2.</t>
  </si>
  <si>
    <t>Kliniškai švari</t>
  </si>
  <si>
    <t>2.1.3.</t>
  </si>
  <si>
    <t>Be latekso</t>
  </si>
  <si>
    <t>2.1.4.</t>
  </si>
  <si>
    <t>Komplektą sudaro: deguonies vamzdelis ne mažiau kaip 3m (+-2-3mm) ilgio</t>
  </si>
  <si>
    <t>2.1.5.</t>
  </si>
  <si>
    <t>Komplektą sudaro:1 dydžio skaidri kaukė be PVC naujagimiui be latekso</t>
  </si>
  <si>
    <t>2.1.6.</t>
  </si>
  <si>
    <t>Komplektą sudaro: rezervinis deguonies maišas</t>
  </si>
  <si>
    <t>2.1.7.</t>
  </si>
  <si>
    <t>numetimo vožtuvu atsidarantis, esant 40cm H2O stulpelio</t>
  </si>
  <si>
    <t>2.1.8.</t>
  </si>
  <si>
    <t>Visiškai permatomas paciento pusėje esantis vožtuvas</t>
  </si>
  <si>
    <t>2.1.9.</t>
  </si>
  <si>
    <t>360 laipsnių kampu besisukanti jungtis paciento pusėje</t>
  </si>
  <si>
    <t>2.1.10.</t>
  </si>
  <si>
    <t>Sistemos maišo forma patogi spaudimui ranka</t>
  </si>
  <si>
    <t>2.1.11.</t>
  </si>
  <si>
    <t>Supakuota į maišelius po 1 komplektą</t>
  </si>
  <si>
    <t>3. DALIS</t>
  </si>
  <si>
    <t>AUTOMATIŠKAI PRISPILDANTIS DEGUONIES DRĖKINIMO INDAS</t>
  </si>
  <si>
    <t>3.</t>
  </si>
  <si>
    <t>Automatiškai prispildantis deguonies drėkinimo indas</t>
  </si>
  <si>
    <t>3.1.</t>
  </si>
  <si>
    <t>Automatiškai prisipildantis deguonies drėkinimo indas vienkartinis</t>
  </si>
  <si>
    <t>3.1.1.</t>
  </si>
  <si>
    <t>su vandens pūsle</t>
  </si>
  <si>
    <t>3.1.2.</t>
  </si>
  <si>
    <t>kliniškai švarus</t>
  </si>
  <si>
    <t>3.1.3.</t>
  </si>
  <si>
    <t>pagamintas be latekso</t>
  </si>
  <si>
    <t>3.1.4.</t>
  </si>
  <si>
    <t>100% testavimas</t>
  </si>
  <si>
    <t>3.1.5.</t>
  </si>
  <si>
    <t>vienkartinis</t>
  </si>
  <si>
    <t>3.1.6.</t>
  </si>
  <si>
    <t>iš skaidraus plastiko</t>
  </si>
  <si>
    <t>3.1.7.</t>
  </si>
  <si>
    <t>vandens lygio indikatorius</t>
  </si>
  <si>
    <t>3.1.8.</t>
  </si>
  <si>
    <t>plūdė</t>
  </si>
  <si>
    <t>3.1.9.</t>
  </si>
  <si>
    <t>jungtis us adata ir hidrofobiniu filtru</t>
  </si>
  <si>
    <t>3.1.10.</t>
  </si>
  <si>
    <t>metalinis dugnas su apsauginiu kraštu</t>
  </si>
  <si>
    <t>3.1.11.</t>
  </si>
  <si>
    <t>tinka prie ligoninės DPV turimo aparato drėkintuvo Fisher Paykel MR 290FP</t>
  </si>
  <si>
    <t>4. DALIS</t>
  </si>
  <si>
    <t>VIENKARTINĖS PRIEMONĖS, PRIE LIGONINĖS TURIMOS "INFANT FLOW SI PAP SISTEMOS VIASYS"</t>
  </si>
  <si>
    <t>4.</t>
  </si>
  <si>
    <t>Vienkartinės priemonės, prie ligoninės turimos "Infant Flow Si PAP sistemos Viasys"</t>
  </si>
  <si>
    <t>4.1.</t>
  </si>
  <si>
    <t>Kvėpavimo kontūrai kartu su generatoriais, tinkantys naudoti su ligoninės turimu drėkintuvu F&amp; P850</t>
  </si>
  <si>
    <t>4.1.1.</t>
  </si>
  <si>
    <t>Vienkartinis</t>
  </si>
  <si>
    <t>4.1.2.</t>
  </si>
  <si>
    <t>Pagaminta iš PVC ir poliuretano</t>
  </si>
  <si>
    <t>4.1.3.</t>
  </si>
  <si>
    <t>sudėtyje nėra latekso</t>
  </si>
  <si>
    <t>4.1.4.</t>
  </si>
  <si>
    <t>saugūs sujungimai, užtikrinantys lengvą judėjimą</t>
  </si>
  <si>
    <t>4.1.5.</t>
  </si>
  <si>
    <t>turi CE ženklinimą</t>
  </si>
  <si>
    <t>4.1.6.</t>
  </si>
  <si>
    <t xml:space="preserve">atitinkami pritvirtinimai nosinėms kaukėms ir kaniulėms </t>
  </si>
  <si>
    <t>4.1.7.</t>
  </si>
  <si>
    <t xml:space="preserve">gofruoto iškvėpimo vamzdelio ilgis -ne mažiau 0,7m (+-2-3mm) </t>
  </si>
  <si>
    <t>4.1.8.</t>
  </si>
  <si>
    <t>įkvėpimo vamzdelis šildomas, ilgis ne mažiau 1,0m (+-2-3mm)</t>
  </si>
  <si>
    <t>4.1.9.</t>
  </si>
  <si>
    <t>visos jungtys kūginės</t>
  </si>
  <si>
    <t>4.1.10.</t>
  </si>
  <si>
    <t>iškvėpimo vamzdelio su drėkintuvu- 22mm</t>
  </si>
  <si>
    <t>4.1.11.</t>
  </si>
  <si>
    <t>įkvėpimo vamzdelio su drėkintuvu- 22mm</t>
  </si>
  <si>
    <t>4.1.12.</t>
  </si>
  <si>
    <t>įpakavimas po 20 vnt</t>
  </si>
  <si>
    <t>4.1.13.</t>
  </si>
  <si>
    <t>rinkinyje yra šildantis laidas</t>
  </si>
  <si>
    <t>4.2.</t>
  </si>
  <si>
    <t>nosinės kaukės mažos (S)</t>
  </si>
  <si>
    <t>vnt.</t>
  </si>
  <si>
    <t>4.2.1.</t>
  </si>
  <si>
    <t>vienkartinė</t>
  </si>
  <si>
    <t>4.2.2.</t>
  </si>
  <si>
    <t>pagaminta iš PVC ir poliuretano</t>
  </si>
  <si>
    <t>4.2.3.</t>
  </si>
  <si>
    <t>gaminio sudėtyje nėra latekso</t>
  </si>
  <si>
    <t>4.2.4.</t>
  </si>
  <si>
    <t>nosies kaniulės su spalviniais kodais</t>
  </si>
  <si>
    <t>4.3.</t>
  </si>
  <si>
    <t>nosies kaukės vidutinės (M)</t>
  </si>
  <si>
    <t>4.3.1.</t>
  </si>
  <si>
    <t>4.3.2.</t>
  </si>
  <si>
    <t>4.3.3.</t>
  </si>
  <si>
    <t>4.3.4.</t>
  </si>
  <si>
    <t>4.4.</t>
  </si>
  <si>
    <t>nosies kaukės didelės (L)</t>
  </si>
  <si>
    <t>4.4.1.</t>
  </si>
  <si>
    <t>4.4.2.</t>
  </si>
  <si>
    <t>4.4.3.</t>
  </si>
  <si>
    <t>4.4.4.</t>
  </si>
  <si>
    <t>5. DALIS</t>
  </si>
  <si>
    <t>VIENTISI KVĖPAVIMO KONTŪRAI (GOFRUOTOS ŽARNOS) NAUJAGIMIAMS</t>
  </si>
  <si>
    <t>5.</t>
  </si>
  <si>
    <t>Vientisi kvėpavimo kontūrai (gofruotos žarnos) naujagimiams</t>
  </si>
  <si>
    <t>5.1.</t>
  </si>
  <si>
    <t>Kvepavimo sistemos naujagimiams su šildomu įkvėpimo vamzdžiu ir automatiškai prisipildančiu deguonies drėkinimo indu</t>
  </si>
  <si>
    <t>5.1.1.</t>
  </si>
  <si>
    <t>vienkartinės</t>
  </si>
  <si>
    <t>5.1.2.</t>
  </si>
  <si>
    <t>kliniškai švarios</t>
  </si>
  <si>
    <t>5.1.3.</t>
  </si>
  <si>
    <t>5.1.4.</t>
  </si>
  <si>
    <t>5.1.5.</t>
  </si>
  <si>
    <t>su šildymo laidais įkvėpimo vamzdelyje</t>
  </si>
  <si>
    <t>5.1.6.</t>
  </si>
  <si>
    <t>su garų surinkėju iškvėpimo vamzdelyje</t>
  </si>
  <si>
    <t>5.1.7.</t>
  </si>
  <si>
    <t>su vienkartiniu indu vandeniui- vandens rezervuaru (automatinis vandens paėmimas)</t>
  </si>
  <si>
    <t>5.1.8.</t>
  </si>
  <si>
    <t>pritaikytu prie ligininėje turimo šildytuvo "Fisher Paykel"   su drėkintuvu</t>
  </si>
  <si>
    <t>5.1.9.</t>
  </si>
  <si>
    <t>su slėgio monitoringo linija naujam transportiniam inkubatoriaus DPV aparatui Hamilton-C2</t>
  </si>
  <si>
    <t>5.1.10.</t>
  </si>
  <si>
    <t>sistemos ilgis 1,6m (+-2-3mm)</t>
  </si>
  <si>
    <t>5.1.11.</t>
  </si>
  <si>
    <t>10mm diametro sistemą sudaro: 2vamzdžiai, sujungti Y formos sujungėju (Y formos jungtyje 7,6mm anga-1vnt)</t>
  </si>
  <si>
    <t>5.1.12.</t>
  </si>
  <si>
    <t>įkvėpimo atšaka su pašildymu</t>
  </si>
  <si>
    <t>5.1.13.</t>
  </si>
  <si>
    <t>iškvėpimo atšakoje vandens surinkėjas  (1vnt) su savaime užsidarančiu dangteliu</t>
  </si>
  <si>
    <t>5.1.14.</t>
  </si>
  <si>
    <t>0,4m (+-2-3mm) ilgio papildomas aparatą ir deguonies drėkinimo indą jungiantis vamzdis su kūginėmis jungtimis 22F-15M</t>
  </si>
  <si>
    <t>5.1.15.</t>
  </si>
  <si>
    <t>papildomos jungtys 22M-22M ir 22M-22M/15F</t>
  </si>
  <si>
    <t>5.1.16.</t>
  </si>
  <si>
    <t>SLĖGIO MATAVIMO LINIJA SU ALKŪNE</t>
  </si>
  <si>
    <t>5.1.17.</t>
  </si>
  <si>
    <t>apsauginis sistemos dangtelis</t>
  </si>
  <si>
    <t>5.1.18.</t>
  </si>
  <si>
    <t>kūginės jungtys aparato pusėje 22F</t>
  </si>
  <si>
    <t>5.1.19.</t>
  </si>
  <si>
    <t>kūginė jungtis paciento pusėje 15F</t>
  </si>
  <si>
    <t>5.1.20.</t>
  </si>
  <si>
    <t>kūginės jungtys : 22F-15F,  22M-22M/15F,  15M-8,5F</t>
  </si>
  <si>
    <t>5.1.21.</t>
  </si>
  <si>
    <t>kvėpavimo sistema skirta  naudoti su MR850 arba MR730 F&amp;P drėkintuvų modeliais</t>
  </si>
  <si>
    <t>5.1.22.</t>
  </si>
  <si>
    <t>supakuota į maišelius po 1 vnt</t>
  </si>
  <si>
    <t>6. DALIS</t>
  </si>
  <si>
    <t>VIENKARTINIAI VIRŠGERKLINIAI VAMZDELIAI</t>
  </si>
  <si>
    <t>6.</t>
  </si>
  <si>
    <t>vienkartiniai viršgerkliniai vamzdeliai</t>
  </si>
  <si>
    <t>6.1.</t>
  </si>
  <si>
    <t>vienkartiniai viršgerkliniai vamzdeliai 1dydis</t>
  </si>
  <si>
    <t>6.1.1.</t>
  </si>
  <si>
    <t>sterilus</t>
  </si>
  <si>
    <t>6.1.2.</t>
  </si>
  <si>
    <t>6.1.3.</t>
  </si>
  <si>
    <t>supakuotas po 1</t>
  </si>
  <si>
    <t>6.1.4.</t>
  </si>
  <si>
    <t>pagamintas iš medicininio termoplastinio elastomero- medžiagos, panašios į gelį, permatomas</t>
  </si>
  <si>
    <t>6.1.5.</t>
  </si>
  <si>
    <t>vamzdelio dalis standesnė nei minkšta išgaubtoji dalis</t>
  </si>
  <si>
    <t>6.1.6.</t>
  </si>
  <si>
    <t>originali, minkšt. neišpučiama manžetė gerai priglunda prie periryklinių struktūrų, atspindėdama antgerklio vedeginių raukšlių, kriaušinės duobės , periskydinės, perižiedinės, užpakalinių kremzlių ir tarpų formą</t>
  </si>
  <si>
    <t>6.1.7.</t>
  </si>
  <si>
    <t>skrandžio kanalas eina išilgai viršgerklinio vamzdelio- siurbimui pravesti nosinį skrandžio zondą ir pan</t>
  </si>
  <si>
    <t>6.1.8.</t>
  </si>
  <si>
    <t>dirbtinis antgerklis ir apsauginė briauna</t>
  </si>
  <si>
    <t>6.1.9.</t>
  </si>
  <si>
    <t>integruotas sukandimo blokatorius</t>
  </si>
  <si>
    <t>6.1.10.</t>
  </si>
  <si>
    <t>užrašai ant vamzdelio neišsitrinantys ir ryškūs</t>
  </si>
  <si>
    <t>6.1.11.</t>
  </si>
  <si>
    <t>tvirtas ir prigludęs įpakavimas, apsaugo viršgerklinį vamzdelį ir paiko optimalią kvėpavimo vamzdelio formą</t>
  </si>
  <si>
    <t>6.1.12.</t>
  </si>
  <si>
    <t>vartotojui reikalinga informacija yra matoma kvėpavimo vamzdelio dalyje</t>
  </si>
  <si>
    <t>7. DALIS</t>
  </si>
  <si>
    <t>KVĖPAVIMO SISTEMA VAIKAMS</t>
  </si>
  <si>
    <t>7.</t>
  </si>
  <si>
    <t>Kvėpavimo sistema vaikams</t>
  </si>
  <si>
    <t>7.1.</t>
  </si>
  <si>
    <t>Kompaktiniai kvėpavimo kontūrai (sistemos) vaikams</t>
  </si>
  <si>
    <t>7.1.1.</t>
  </si>
  <si>
    <t>7.1.2.</t>
  </si>
  <si>
    <t>7.1.3.</t>
  </si>
  <si>
    <t>7.1.4.</t>
  </si>
  <si>
    <t>gofruotos</t>
  </si>
  <si>
    <t>7.1.5.</t>
  </si>
  <si>
    <t>7.1.6.</t>
  </si>
  <si>
    <t>sistemos gofras stabiliai fiksuojasi reikiamoje padėtyje</t>
  </si>
  <si>
    <t>7.1.7.</t>
  </si>
  <si>
    <t>ilgis 1,6m (+-2-3m)</t>
  </si>
  <si>
    <t>7.1.8.</t>
  </si>
  <si>
    <t>diametras 15mm</t>
  </si>
  <si>
    <t>7.1.9.</t>
  </si>
  <si>
    <t>SISTEMA SUDARYTA: iš dviejų vamzdžių, sujungtų Y formos jungtimi</t>
  </si>
  <si>
    <t>7.1.10.</t>
  </si>
  <si>
    <t>SISTEMA SUDARYTA: alkūninės jungties (paciento pusėje) su Luer Lock anga CO2matavimo linijos pajungimui</t>
  </si>
  <si>
    <t>7.1.11.</t>
  </si>
  <si>
    <t>Luer Lock anga  CO2 matavimo linijos pajungimui yra su guminiu dangteliu, kurį atidengus jis lieka fiksuotas prie sistemos</t>
  </si>
  <si>
    <t>7.1.12.</t>
  </si>
  <si>
    <t>Sistemos jungtys kūginės: aparato pusėje22F, paciento pusėje 22M/15F</t>
  </si>
  <si>
    <t>7.1.13.</t>
  </si>
  <si>
    <t>Gaminio pakuotė lengvai praplėšiama rankomis, nenaudojant pašalinių daiktų</t>
  </si>
  <si>
    <t>7.1.14.</t>
  </si>
  <si>
    <t xml:space="preserve">supakuotos į maišelius po 1vnt. </t>
  </si>
  <si>
    <t>8. DALIS</t>
  </si>
  <si>
    <t>ŠLAPIMO SURINKĖJAI VAIKIŠKI</t>
  </si>
  <si>
    <t>8.</t>
  </si>
  <si>
    <t>Šlapimo surinkėjai vaikiški</t>
  </si>
  <si>
    <t>8.1.</t>
  </si>
  <si>
    <t>8.1.1.</t>
  </si>
  <si>
    <t>vienkartiniai</t>
  </si>
  <si>
    <t>8.1.2.</t>
  </si>
  <si>
    <t>sterilūs</t>
  </si>
  <si>
    <t>8.1.3.</t>
  </si>
  <si>
    <t xml:space="preserve">talpa sugraduota iki 100ml </t>
  </si>
  <si>
    <t>8.1.4.</t>
  </si>
  <si>
    <t>supakuoti į maišelius po 1 vnt</t>
  </si>
  <si>
    <t>8.1.5.</t>
  </si>
  <si>
    <t>su lipnia juostele tvirtinimui</t>
  </si>
  <si>
    <t>8.1.6.</t>
  </si>
  <si>
    <t>universalus</t>
  </si>
  <si>
    <t>9. DALIS</t>
  </si>
  <si>
    <t>VIRKŠTELIŲ UŽSPAUDĖJAI</t>
  </si>
  <si>
    <t>9.</t>
  </si>
  <si>
    <t>Virkštelių užspaudėjai</t>
  </si>
  <si>
    <t>9.1.</t>
  </si>
  <si>
    <t>Virkštelių užspaudėjai sterilūs</t>
  </si>
  <si>
    <t>9.1.1.</t>
  </si>
  <si>
    <t>9.1.2.</t>
  </si>
  <si>
    <t>9.1.3.</t>
  </si>
  <si>
    <t>supakuoti po 1 vnt.</t>
  </si>
  <si>
    <t>9.1.4.</t>
  </si>
  <si>
    <t>saugūs tvirtinimo dantys su apvaliais kraštais</t>
  </si>
  <si>
    <t>9.1.5.</t>
  </si>
  <si>
    <t>pagamintas iš polipropileno</t>
  </si>
  <si>
    <t>9.1.6.</t>
  </si>
  <si>
    <t>nesupjausto virkštelės</t>
  </si>
  <si>
    <t>9.1.7.</t>
  </si>
  <si>
    <t>griebtuvo tvirtinimo paviršius stabilizuoja spaustuką ant vikštelės</t>
  </si>
  <si>
    <t>9.1.8.</t>
  </si>
  <si>
    <t>universalus dydis</t>
  </si>
  <si>
    <t>10. DALIS</t>
  </si>
  <si>
    <t>APYRANKĖ NAUJAGIMUI</t>
  </si>
  <si>
    <t>10.</t>
  </si>
  <si>
    <t>Apyrankė naujagimui</t>
  </si>
  <si>
    <t>10.1.</t>
  </si>
  <si>
    <t>10.1.1.</t>
  </si>
  <si>
    <t xml:space="preserve">dviejų spalvų- mėlyna  ir rožinė </t>
  </si>
  <si>
    <t>10.1.2.</t>
  </si>
  <si>
    <t>lengvai užsegama</t>
  </si>
  <si>
    <t>10.1.3.</t>
  </si>
  <si>
    <t>10.1.4.</t>
  </si>
  <si>
    <t>pagamintas iš minkšto ir subtilaus lankstaus vinilo</t>
  </si>
  <si>
    <t>10.1.5.</t>
  </si>
  <si>
    <t>nesukeliantys alegijos</t>
  </si>
  <si>
    <t>10.1.6.</t>
  </si>
  <si>
    <t>didelis atsparumas drėgmei ir muilams, rankų dezinfekavimo priemonėms ir kitiems ligoninėse naudojamiems skysčiams</t>
  </si>
  <si>
    <t>10.1.7.</t>
  </si>
  <si>
    <t>funkcija: užrašas ant kortelės</t>
  </si>
  <si>
    <t>10.1.8.</t>
  </si>
  <si>
    <t>atsparus dideliam tempimui</t>
  </si>
  <si>
    <t>10.1.9.</t>
  </si>
  <si>
    <t>saugus kūdikiams ir vaikams</t>
  </si>
  <si>
    <t>11. DALIS</t>
  </si>
  <si>
    <t>MEKONIJAUS ASPIRATORIAI NAUJAGIMIAMS</t>
  </si>
  <si>
    <t>11.</t>
  </si>
  <si>
    <t>Mekonijaus aspiratoriai naujagimiams</t>
  </si>
  <si>
    <t>11.1.</t>
  </si>
  <si>
    <t>mekonijaus aspiratoriai naujagimiams</t>
  </si>
  <si>
    <t>11.1.1.</t>
  </si>
  <si>
    <t>su piršto kontrole, lengvai valdomas nykščiu</t>
  </si>
  <si>
    <t>11.1.2.</t>
  </si>
  <si>
    <t>11.1.3.</t>
  </si>
  <si>
    <t>11.1.4.</t>
  </si>
  <si>
    <t>11.1.5.</t>
  </si>
  <si>
    <t>supakuoti po 1 vnt</t>
  </si>
  <si>
    <t>11.1.6.</t>
  </si>
  <si>
    <t>turi būti CE ženklinimas</t>
  </si>
  <si>
    <t>11.1.7.</t>
  </si>
  <si>
    <t>tinka prijungti prie bet kurio endotrafėjinio vamzdelio</t>
  </si>
  <si>
    <t>11.1.8.</t>
  </si>
  <si>
    <t>skaidri rankenėlė leidžia matyti mekonijų aspiracijos metu</t>
  </si>
  <si>
    <t>12. DALIS</t>
  </si>
  <si>
    <t>MAITINIMO ZONDAI NAUJAGIMIUI CH6</t>
  </si>
  <si>
    <t>12.</t>
  </si>
  <si>
    <t>Maitinimo zondai naujagimiui Ch6</t>
  </si>
  <si>
    <t>12.1.</t>
  </si>
  <si>
    <t>12.1.1.</t>
  </si>
  <si>
    <t>12.1.2.</t>
  </si>
  <si>
    <t>sudėtyje neturi latekso</t>
  </si>
  <si>
    <t>12.1.3.</t>
  </si>
  <si>
    <t>vienas galas užapvalintas, neaštrus</t>
  </si>
  <si>
    <t>12.1.4.</t>
  </si>
  <si>
    <t>kitas galas su galimybe tvirtinti maitinimo švirkštą</t>
  </si>
  <si>
    <t>12.1.5.</t>
  </si>
  <si>
    <t>supakuota po 1 vnt.</t>
  </si>
  <si>
    <t>12.1.6.</t>
  </si>
  <si>
    <t>pakuotė lengvai praplėšiama</t>
  </si>
  <si>
    <t>12.1.7.</t>
  </si>
  <si>
    <t>13. DALIS</t>
  </si>
  <si>
    <t>MAITINIMO ZONDAI NAUJAGIMIUI CH7</t>
  </si>
  <si>
    <t>13.</t>
  </si>
  <si>
    <t>Maitinimo zondai naujagimiui Ch7</t>
  </si>
  <si>
    <t>13.1.</t>
  </si>
  <si>
    <t>13.1.1.</t>
  </si>
  <si>
    <t>13.1.2.</t>
  </si>
  <si>
    <t>13.1.3.</t>
  </si>
  <si>
    <t>13.1.4.</t>
  </si>
  <si>
    <t>13.1.5.</t>
  </si>
  <si>
    <t>13.1.6.</t>
  </si>
  <si>
    <t>13.1.7.</t>
  </si>
  <si>
    <t>14. DALIS</t>
  </si>
  <si>
    <t>MAITINIMO ZONDAI NAUJAGIMIUI CH8</t>
  </si>
  <si>
    <t>14.</t>
  </si>
  <si>
    <t>Maitinimo zondai naujagimiui Ch8</t>
  </si>
  <si>
    <t>14.1.</t>
  </si>
  <si>
    <t>14.1.1.</t>
  </si>
  <si>
    <t>14.1.2.</t>
  </si>
  <si>
    <t>14.1.3.</t>
  </si>
  <si>
    <t>14.1.4.</t>
  </si>
  <si>
    <t>14.1.5.</t>
  </si>
  <si>
    <t>supakuota po 1 vnt</t>
  </si>
  <si>
    <t>14.1.6.</t>
  </si>
  <si>
    <t>14.1.7.</t>
  </si>
  <si>
    <t>15. DALIS</t>
  </si>
  <si>
    <t>INTUBACINIS VAMZDELIS B/B 2,0MM</t>
  </si>
  <si>
    <t>15.</t>
  </si>
  <si>
    <t>Intubacinis vamzdelis b/b 2,0mm</t>
  </si>
  <si>
    <t>15.1.</t>
  </si>
  <si>
    <t>15.1.1.</t>
  </si>
  <si>
    <t>15.1.2.</t>
  </si>
  <si>
    <t>15.1.3.</t>
  </si>
  <si>
    <t>neturi aštrių paviršių</t>
  </si>
  <si>
    <t>15.1.4.</t>
  </si>
  <si>
    <t>neturi aštrių briaunų</t>
  </si>
  <si>
    <t>15.1.5.</t>
  </si>
  <si>
    <t>15.1.6.</t>
  </si>
  <si>
    <t>15.1.7.</t>
  </si>
  <si>
    <t>15.1.8.</t>
  </si>
  <si>
    <t>rentgeno žymeklis per visą vamzdelio ilgį</t>
  </si>
  <si>
    <t>15.1.9.</t>
  </si>
  <si>
    <t xml:space="preserve">graduotas kas 2 cm. </t>
  </si>
  <si>
    <t>15.1.10.</t>
  </si>
  <si>
    <t>gylio žymekliai, leidžiantys kontroliuoti vamzdžio padėtį</t>
  </si>
  <si>
    <t>16. DALIS</t>
  </si>
  <si>
    <t>INTUBACINIS VAMZDELIS B/B 2,5MM</t>
  </si>
  <si>
    <t>16.</t>
  </si>
  <si>
    <t>Intubacinis vamzdelis b/b 2,5mm</t>
  </si>
  <si>
    <t>16.1.</t>
  </si>
  <si>
    <t>16.1.1.</t>
  </si>
  <si>
    <t>16.1.2.</t>
  </si>
  <si>
    <t>16.1.3.</t>
  </si>
  <si>
    <t>16.1.4.</t>
  </si>
  <si>
    <t>16.1.5.</t>
  </si>
  <si>
    <t>16.1.6.</t>
  </si>
  <si>
    <t>16.1.7.</t>
  </si>
  <si>
    <t>16.1.8.</t>
  </si>
  <si>
    <t>16.1.9.</t>
  </si>
  <si>
    <t>16.1.10.</t>
  </si>
  <si>
    <t>17. DALIS</t>
  </si>
  <si>
    <t>INTUBACINIS VAMZDELIS B/B 3,0MM</t>
  </si>
  <si>
    <t>17.</t>
  </si>
  <si>
    <t>Intubacinis vamzdelis b/b 3,0mm</t>
  </si>
  <si>
    <t>17.1.</t>
  </si>
  <si>
    <t>17.1.1.</t>
  </si>
  <si>
    <t>17.1.2.</t>
  </si>
  <si>
    <t>17.1.3.</t>
  </si>
  <si>
    <t>17.1.4.</t>
  </si>
  <si>
    <t>17.1.5.</t>
  </si>
  <si>
    <t>17.1.6.</t>
  </si>
  <si>
    <t>17.1.7.</t>
  </si>
  <si>
    <t>17.1.8.</t>
  </si>
  <si>
    <t>17.1.9.</t>
  </si>
  <si>
    <t>17.1.10.</t>
  </si>
  <si>
    <t>18. DALIS</t>
  </si>
  <si>
    <t>INTUBACINIS VAMZDELIS B/B 3,5MM</t>
  </si>
  <si>
    <t>18.</t>
  </si>
  <si>
    <t>Intubacinis vamzdelis b/b 3,5mm</t>
  </si>
  <si>
    <t>18.1.</t>
  </si>
  <si>
    <t>18.1.1.</t>
  </si>
  <si>
    <t>18.1.2.</t>
  </si>
  <si>
    <t>18.1.3.</t>
  </si>
  <si>
    <t>18.1.4.</t>
  </si>
  <si>
    <t>18.1.5.</t>
  </si>
  <si>
    <t>18.1.6.</t>
  </si>
  <si>
    <t>18.1.7.</t>
  </si>
  <si>
    <t>18.1.8.</t>
  </si>
  <si>
    <t>18.1.9.</t>
  </si>
  <si>
    <t>18.1.10.</t>
  </si>
  <si>
    <t>19. DALIS</t>
  </si>
  <si>
    <t>INTUBACINIS VAMZDELIS B/B 4,0MM</t>
  </si>
  <si>
    <t>19.</t>
  </si>
  <si>
    <t>Intubacinis vamzdelis b/b 4,0mm</t>
  </si>
  <si>
    <t>19.1.</t>
  </si>
  <si>
    <t>19.1.1.</t>
  </si>
  <si>
    <t>19.1.2.</t>
  </si>
  <si>
    <t>19.1.3.</t>
  </si>
  <si>
    <t>19.1.4.</t>
  </si>
  <si>
    <t>19.1.5.</t>
  </si>
  <si>
    <t>19.1.6.</t>
  </si>
  <si>
    <t>19.1.7.</t>
  </si>
  <si>
    <t>19.1.8.</t>
  </si>
  <si>
    <t>19.1.9.</t>
  </si>
  <si>
    <t xml:space="preserve">graduotas kas 2 cm. graduotas kas 2 cm. </t>
  </si>
  <si>
    <t>19.1.10.</t>
  </si>
  <si>
    <t>20. DALIS</t>
  </si>
  <si>
    <t>INTUBACINIS VAMZDELIS B/B 4,5MM</t>
  </si>
  <si>
    <t>20.</t>
  </si>
  <si>
    <t>Intubacinis vamzdelis b/b 4,5mm</t>
  </si>
  <si>
    <t>20.1.</t>
  </si>
  <si>
    <t>20.1.1.</t>
  </si>
  <si>
    <t>20.1.2.</t>
  </si>
  <si>
    <t>20.1.3.</t>
  </si>
  <si>
    <t>20.1.4.</t>
  </si>
  <si>
    <t>20.1.5.</t>
  </si>
  <si>
    <t>20.1.6.</t>
  </si>
  <si>
    <t>20.1.7.</t>
  </si>
  <si>
    <t>20.1.8.</t>
  </si>
  <si>
    <t>20.1.9.</t>
  </si>
  <si>
    <t>20.1.10.</t>
  </si>
  <si>
    <t>21. DALIS</t>
  </si>
  <si>
    <t>VIENKARTINIAI VIRŠGERKLINIAI VAMZDELIAI 1,5</t>
  </si>
  <si>
    <t>21.</t>
  </si>
  <si>
    <t>vienkartiniai viršgerkliniai vamzdeliai 1,5</t>
  </si>
  <si>
    <t>21.1.</t>
  </si>
  <si>
    <t>21.1.1.</t>
  </si>
  <si>
    <t>21.1.2.</t>
  </si>
  <si>
    <t>21.1.3.</t>
  </si>
  <si>
    <t>21.1.4.</t>
  </si>
  <si>
    <t>21.1.5.</t>
  </si>
  <si>
    <t>21.1.6.</t>
  </si>
  <si>
    <t>21.1.7.</t>
  </si>
  <si>
    <t>21.1.8.</t>
  </si>
  <si>
    <t>21.1.9.</t>
  </si>
  <si>
    <t>21.1.10.</t>
  </si>
  <si>
    <t>21.1.11.</t>
  </si>
  <si>
    <t>21.1.12.</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</si>
  <si>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</si>
  <si>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</si>
  <si>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</si>
  <si>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</si>
  <si>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</si>
  <si>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</si>
  <si>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</si>
  <si>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</si>
  <si>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</si>
  <si>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</si>
  <si>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</si>
  <si>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</si>
  <si>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</si>
  <si>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</si>
  <si>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</si>
  <si>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</si>
  <si>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</si>
  <si>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</si>
  <si>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</si>
  <si>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</si>
  <si>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</si>
  <si>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</si>
  <si>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5356 2026-09-03 10:49:23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</si>
</sst>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1" fillId="4" borderId="0" xfId="0" applyFont="1" applyFill="1" applyAlignment="1">
      <alignment horizontal="left" vertical="center" wrapText="1"/>
    </xf>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517"/>
  <sheetViews>
    <sheetView tabSelected="1" topLeftCell="A25" workbookViewId="0">
      <selection activeCell="H15" sqref="H15"/>
    </sheetView>
  </sheetViews>
  <sheetFormatPr defaultColWidth="10.875" defaultRowHeight="15" x14ac:dyDescent="0.25"/>
  <cols>
    <col min="1" max="1" width="9.125" style="1" customWidth="1"/>
    <col min="2" max="2" width="48.25" style="1" customWidth="1"/>
    <col min="3" max="4" width="12.25" style="1" customWidth="1"/>
    <col min="5" max="5" width="15.75" style="1" customWidth="1"/>
    <col min="6" max="6" width="15.125" style="1" customWidth="1"/>
    <col min="7" max="7" width="31.5" style="1" customWidth="1"/>
    <col min="8" max="8" width="39.125" style="1" customWidth="1"/>
    <col min="9" max="9" width="40" style="1" customWidth="1"/>
    <col min="10"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4" t="s">
        <v>7</v>
      </c>
      <c r="B12" s="25"/>
      <c r="C12" s="21"/>
      <c r="D12" s="22"/>
      <c r="E12" s="22"/>
      <c r="F12" s="23"/>
    </row>
    <row r="13" spans="1:6" ht="15.95" customHeight="1" x14ac:dyDescent="0.25">
      <c r="A13" s="33" t="s">
        <v>8</v>
      </c>
      <c r="B13" s="28"/>
      <c r="C13" s="21"/>
      <c r="D13" s="22"/>
      <c r="E13" s="22"/>
      <c r="F13" s="23"/>
    </row>
    <row r="14" spans="1:6" ht="15.95" customHeight="1" x14ac:dyDescent="0.25">
      <c r="A14" s="33" t="s">
        <v>9</v>
      </c>
      <c r="B14" s="28"/>
      <c r="C14" s="21"/>
      <c r="D14" s="22"/>
      <c r="E14" s="22"/>
      <c r="F14" s="23"/>
    </row>
    <row r="15" spans="1:6" ht="15.95" customHeight="1" x14ac:dyDescent="0.25">
      <c r="A15" s="24" t="s">
        <v>10</v>
      </c>
      <c r="B15" s="25"/>
      <c r="C15" s="21"/>
      <c r="D15" s="22"/>
      <c r="E15" s="22"/>
      <c r="F15" s="23"/>
    </row>
    <row r="16" spans="1:6" ht="63" customHeight="1" x14ac:dyDescent="0.25">
      <c r="A16" s="27" t="s">
        <v>11</v>
      </c>
      <c r="B16" s="28"/>
      <c r="C16" s="21"/>
      <c r="D16" s="22"/>
      <c r="E16" s="22"/>
      <c r="F16" s="23"/>
    </row>
    <row r="17" spans="1:7" ht="15.95" customHeight="1" x14ac:dyDescent="0.25">
      <c r="A17" s="24" t="s">
        <v>12</v>
      </c>
      <c r="B17" s="25"/>
      <c r="C17" s="21"/>
      <c r="D17" s="22"/>
      <c r="E17" s="22"/>
      <c r="F17" s="23"/>
    </row>
    <row r="18" spans="1:7" ht="15.95" customHeight="1" x14ac:dyDescent="0.25">
      <c r="A18" s="24" t="s">
        <v>13</v>
      </c>
      <c r="B18" s="25"/>
      <c r="C18" s="21"/>
      <c r="D18" s="22"/>
      <c r="E18" s="22"/>
      <c r="F18" s="23"/>
    </row>
    <row r="19" spans="1:7" ht="48" customHeight="1" x14ac:dyDescent="0.25">
      <c r="A19" s="24" t="s">
        <v>14</v>
      </c>
      <c r="B19" s="25"/>
      <c r="C19" s="21"/>
      <c r="D19" s="22"/>
      <c r="E19" s="22"/>
      <c r="F19" s="23"/>
    </row>
    <row r="20" spans="1:7" ht="54.95" customHeight="1" x14ac:dyDescent="0.25">
      <c r="A20" s="24" t="s">
        <v>15</v>
      </c>
      <c r="B20" s="25"/>
      <c r="C20" s="21"/>
      <c r="D20" s="22"/>
      <c r="E20" s="22"/>
      <c r="F20" s="23"/>
    </row>
    <row r="21" spans="1:7" ht="2.25" customHeight="1" x14ac:dyDescent="0.25">
      <c r="A21" s="30"/>
      <c r="B21" s="31"/>
      <c r="C21" s="34"/>
      <c r="D21" s="35"/>
      <c r="E21" s="35"/>
      <c r="F21" s="35"/>
      <c r="G21" s="15"/>
    </row>
    <row r="22" spans="1:7" ht="18" customHeight="1" x14ac:dyDescent="0.25">
      <c r="A22" s="5"/>
      <c r="B22" s="5"/>
      <c r="C22" s="6"/>
      <c r="D22" s="6"/>
      <c r="E22" s="6"/>
      <c r="F22" s="6"/>
    </row>
    <row r="23" spans="1:7" x14ac:dyDescent="0.25">
      <c r="A23" s="29" t="s">
        <v>16</v>
      </c>
      <c r="B23" s="26"/>
      <c r="C23" s="26"/>
      <c r="D23" s="26"/>
      <c r="E23" s="26"/>
      <c r="F23" s="26"/>
    </row>
    <row r="24" spans="1:7" x14ac:dyDescent="0.25">
      <c r="A24" s="26" t="s">
        <v>17</v>
      </c>
      <c r="B24" s="26"/>
      <c r="C24" s="26"/>
      <c r="D24" s="26"/>
      <c r="E24" s="26"/>
      <c r="F24" s="26"/>
    </row>
    <row r="25" spans="1:7" x14ac:dyDescent="0.25">
      <c r="A25" s="26" t="s">
        <v>18</v>
      </c>
      <c r="B25" s="26"/>
      <c r="C25" s="26"/>
      <c r="D25" s="26"/>
      <c r="E25" s="26"/>
      <c r="F25" s="26"/>
    </row>
    <row r="26" spans="1:7" x14ac:dyDescent="0.25">
      <c r="A26" s="26" t="s">
        <v>19</v>
      </c>
      <c r="B26" s="26"/>
      <c r="C26" s="26"/>
      <c r="D26" s="26"/>
      <c r="E26" s="26"/>
      <c r="F26" s="26"/>
    </row>
    <row r="27" spans="1:7" x14ac:dyDescent="0.25">
      <c r="A27" s="26" t="s">
        <v>20</v>
      </c>
      <c r="B27" s="26"/>
      <c r="C27" s="26"/>
      <c r="D27" s="26"/>
      <c r="E27" s="26"/>
      <c r="F27" s="26"/>
    </row>
    <row r="28" spans="1:7" ht="32.1" customHeight="1" x14ac:dyDescent="0.25">
      <c r="A28" s="32" t="s">
        <v>21</v>
      </c>
      <c r="B28" s="26"/>
      <c r="C28" s="26"/>
      <c r="D28" s="26"/>
      <c r="E28" s="26"/>
      <c r="F28" s="26"/>
    </row>
    <row r="29" spans="1:7" x14ac:dyDescent="0.25">
      <c r="A29" s="26" t="s">
        <v>22</v>
      </c>
      <c r="B29" s="26"/>
      <c r="C29" s="26"/>
      <c r="D29" s="26"/>
      <c r="E29" s="26"/>
      <c r="F29" s="26"/>
    </row>
    <row r="30" spans="1:7" ht="45" customHeight="1" x14ac:dyDescent="0.25">
      <c r="A30" s="71" t="s">
        <v>23</v>
      </c>
      <c r="B30" s="71"/>
      <c r="D30" s="72"/>
    </row>
    <row r="31" spans="1:7" x14ac:dyDescent="0.25">
      <c r="A31" s="15" t="s">
        <v>24</v>
      </c>
    </row>
    <row r="32" spans="1:7" x14ac:dyDescent="0.25">
      <c r="A32" s="13" t="s">
        <v>25</v>
      </c>
      <c r="B32" s="13" t="s">
        <v>26</v>
      </c>
    </row>
    <row r="34" spans="1:9" x14ac:dyDescent="0.25">
      <c r="A34" s="13" t="s">
        <v>27</v>
      </c>
    </row>
    <row r="35" spans="1:9" s="12" customFormat="1" ht="30" x14ac:dyDescent="0.25">
      <c r="A35" s="66" t="s">
        <v>28</v>
      </c>
      <c r="B35" s="66" t="s">
        <v>29</v>
      </c>
      <c r="C35" s="66" t="s">
        <v>30</v>
      </c>
      <c r="D35" s="66" t="s">
        <v>31</v>
      </c>
      <c r="E35" s="66" t="s">
        <v>32</v>
      </c>
      <c r="F35" s="66" t="s">
        <v>33</v>
      </c>
      <c r="G35" s="66" t="s">
        <v>34</v>
      </c>
      <c r="H35" s="66" t="s">
        <v>35</v>
      </c>
      <c r="I35" s="66" t="s">
        <v>36</v>
      </c>
    </row>
    <row r="36" spans="1:9" s="12" customFormat="1" x14ac:dyDescent="0.25">
      <c r="A36" s="66" t="s">
        <v>37</v>
      </c>
      <c r="B36" s="66" t="s">
        <v>38</v>
      </c>
      <c r="C36" s="67"/>
      <c r="D36" s="67"/>
      <c r="E36" s="67"/>
      <c r="F36" s="67"/>
      <c r="G36" s="67"/>
      <c r="H36" s="67"/>
      <c r="I36" s="67"/>
    </row>
    <row r="37" spans="1:9" s="12" customFormat="1" x14ac:dyDescent="0.25">
      <c r="A37" s="67" t="s">
        <v>39</v>
      </c>
      <c r="B37" s="67" t="s">
        <v>40</v>
      </c>
      <c r="C37" s="67">
        <v>300</v>
      </c>
      <c r="D37" s="67" t="s">
        <v>41</v>
      </c>
      <c r="E37" s="68"/>
      <c r="F37" s="67" t="str">
        <f>IF(ISBLANK(E37),"", PRODUCT(C37,E37))</f>
        <v/>
      </c>
      <c r="G37" s="69"/>
      <c r="H37" s="67"/>
      <c r="I37" s="67"/>
    </row>
    <row r="38" spans="1:9" s="12" customFormat="1" x14ac:dyDescent="0.25">
      <c r="A38" s="67" t="s">
        <v>42</v>
      </c>
      <c r="B38" s="67" t="s">
        <v>43</v>
      </c>
      <c r="C38" s="67"/>
      <c r="D38" s="67"/>
      <c r="E38" s="67"/>
      <c r="F38" s="67"/>
      <c r="G38" s="67"/>
      <c r="H38" s="69"/>
      <c r="I38" s="69"/>
    </row>
    <row r="39" spans="1:9" s="12" customFormat="1" x14ac:dyDescent="0.25">
      <c r="A39" s="67" t="s">
        <v>44</v>
      </c>
      <c r="B39" s="67" t="s">
        <v>45</v>
      </c>
      <c r="C39" s="67"/>
      <c r="D39" s="67"/>
      <c r="E39" s="67"/>
      <c r="F39" s="67"/>
      <c r="G39" s="67"/>
      <c r="H39" s="69"/>
      <c r="I39" s="69"/>
    </row>
    <row r="40" spans="1:9" s="12" customFormat="1" x14ac:dyDescent="0.25">
      <c r="A40" s="67" t="s">
        <v>46</v>
      </c>
      <c r="B40" s="67" t="s">
        <v>47</v>
      </c>
      <c r="C40" s="67"/>
      <c r="D40" s="67"/>
      <c r="E40" s="67"/>
      <c r="F40" s="67"/>
      <c r="G40" s="67"/>
      <c r="H40" s="69"/>
      <c r="I40" s="69"/>
    </row>
    <row r="41" spans="1:9" s="12" customFormat="1" x14ac:dyDescent="0.25">
      <c r="A41" s="67" t="s">
        <v>48</v>
      </c>
      <c r="B41" s="67" t="s">
        <v>49</v>
      </c>
      <c r="C41" s="67"/>
      <c r="D41" s="67"/>
      <c r="E41" s="67"/>
      <c r="F41" s="67"/>
      <c r="G41" s="67"/>
      <c r="H41" s="69"/>
      <c r="I41" s="69"/>
    </row>
    <row r="42" spans="1:9" s="12" customFormat="1" x14ac:dyDescent="0.25">
      <c r="A42" s="67" t="s">
        <v>50</v>
      </c>
      <c r="B42" s="67" t="s">
        <v>51</v>
      </c>
      <c r="C42" s="67"/>
      <c r="D42" s="67"/>
      <c r="E42" s="67"/>
      <c r="F42" s="67"/>
      <c r="G42" s="67"/>
      <c r="H42" s="69"/>
      <c r="I42" s="69"/>
    </row>
    <row r="43" spans="1:9" s="12" customFormat="1" ht="30" x14ac:dyDescent="0.25">
      <c r="A43" s="67" t="s">
        <v>52</v>
      </c>
      <c r="B43" s="67" t="s">
        <v>53</v>
      </c>
      <c r="C43" s="67"/>
      <c r="D43" s="67"/>
      <c r="E43" s="67"/>
      <c r="F43" s="67"/>
      <c r="G43" s="67"/>
      <c r="H43" s="69"/>
      <c r="I43" s="69"/>
    </row>
    <row r="44" spans="1:9" s="12" customFormat="1" x14ac:dyDescent="0.25">
      <c r="A44" s="67" t="s">
        <v>54</v>
      </c>
      <c r="B44" s="67" t="s">
        <v>55</v>
      </c>
      <c r="C44" s="67"/>
      <c r="D44" s="67"/>
      <c r="E44" s="67"/>
      <c r="F44" s="67"/>
      <c r="G44" s="67"/>
      <c r="H44" s="69"/>
      <c r="I44" s="69"/>
    </row>
    <row r="45" spans="1:9" s="12" customFormat="1" x14ac:dyDescent="0.25">
      <c r="A45" s="67" t="s">
        <v>56</v>
      </c>
      <c r="B45" s="67" t="s">
        <v>57</v>
      </c>
      <c r="C45" s="67"/>
      <c r="D45" s="67"/>
      <c r="E45" s="67"/>
      <c r="F45" s="67"/>
      <c r="G45" s="67"/>
      <c r="H45" s="69"/>
      <c r="I45" s="69"/>
    </row>
    <row r="46" spans="1:9" s="12" customFormat="1" x14ac:dyDescent="0.25">
      <c r="A46" s="67" t="s">
        <v>58</v>
      </c>
      <c r="B46" s="67" t="s">
        <v>59</v>
      </c>
      <c r="C46" s="67"/>
      <c r="D46" s="67"/>
      <c r="E46" s="67"/>
      <c r="F46" s="67"/>
      <c r="G46" s="67"/>
      <c r="H46" s="69"/>
      <c r="I46" s="69"/>
    </row>
    <row r="47" spans="1:9" s="12" customFormat="1" x14ac:dyDescent="0.25">
      <c r="A47" s="67" t="s">
        <v>60</v>
      </c>
      <c r="B47" s="67" t="s">
        <v>61</v>
      </c>
      <c r="C47" s="67"/>
      <c r="D47" s="67"/>
      <c r="E47" s="67"/>
      <c r="F47" s="67"/>
      <c r="G47" s="67"/>
      <c r="H47" s="69"/>
      <c r="I47" s="69"/>
    </row>
    <row r="48" spans="1:9" s="12" customFormat="1" ht="30" x14ac:dyDescent="0.25">
      <c r="A48" s="67" t="s">
        <v>62</v>
      </c>
      <c r="B48" s="67" t="s">
        <v>63</v>
      </c>
      <c r="C48" s="67"/>
      <c r="D48" s="67"/>
      <c r="E48" s="67"/>
      <c r="F48" s="67"/>
      <c r="G48" s="67"/>
      <c r="H48" s="69"/>
      <c r="I48" s="69"/>
    </row>
    <row r="49" spans="1:9" s="12" customFormat="1" ht="30" x14ac:dyDescent="0.25">
      <c r="A49" s="67" t="s">
        <v>64</v>
      </c>
      <c r="B49" s="67" t="s">
        <v>65</v>
      </c>
      <c r="C49" s="67"/>
      <c r="D49" s="67"/>
      <c r="E49" s="67"/>
      <c r="F49" s="67"/>
      <c r="G49" s="67"/>
      <c r="H49" s="69"/>
      <c r="I49" s="69"/>
    </row>
    <row r="50" spans="1:9" s="12" customFormat="1" x14ac:dyDescent="0.25">
      <c r="A50" s="67" t="s">
        <v>66</v>
      </c>
      <c r="B50" s="67" t="s">
        <v>67</v>
      </c>
      <c r="C50" s="67"/>
      <c r="D50" s="67"/>
      <c r="E50" s="67"/>
      <c r="F50" s="67"/>
      <c r="G50" s="67"/>
      <c r="H50" s="69"/>
      <c r="I50" s="69"/>
    </row>
    <row r="51" spans="1:9" s="12" customFormat="1" x14ac:dyDescent="0.25">
      <c r="A51" s="67" t="s">
        <v>68</v>
      </c>
      <c r="B51" s="67" t="s">
        <v>69</v>
      </c>
      <c r="C51" s="67"/>
      <c r="D51" s="67"/>
      <c r="E51" s="67"/>
      <c r="F51" s="67"/>
      <c r="G51" s="67"/>
      <c r="H51" s="69"/>
      <c r="I51" s="69"/>
    </row>
    <row r="52" spans="1:9" s="12" customFormat="1" x14ac:dyDescent="0.25">
      <c r="A52" s="67" t="s">
        <v>70</v>
      </c>
      <c r="B52" s="67" t="s">
        <v>71</v>
      </c>
      <c r="C52" s="67"/>
      <c r="D52" s="67"/>
      <c r="E52" s="67"/>
      <c r="F52" s="67"/>
      <c r="G52" s="67"/>
      <c r="H52" s="69"/>
      <c r="I52" s="69"/>
    </row>
    <row r="53" spans="1:9" s="12" customFormat="1" x14ac:dyDescent="0.25">
      <c r="E53" s="66" t="s">
        <v>72</v>
      </c>
      <c r="F53" s="66" t="str">
        <f>IF((COUNT(C37:C52)&lt;&gt;COUNT(F37:F52)),"", ROUND(SUM(F37:F52),2))</f>
        <v/>
      </c>
      <c r="G53" s="70" t="str">
        <f>IF((COUNT(C37:C52)&lt;&gt;COUNT(F37:F52)),"Neužpildytos visų objektų kainos", "")</f>
        <v>Neužpildytos visų objektų kainos</v>
      </c>
    </row>
    <row r="54" spans="1:9" s="12" customFormat="1" ht="30" x14ac:dyDescent="0.25">
      <c r="C54" s="66" t="s">
        <v>73</v>
      </c>
      <c r="D54" s="69"/>
      <c r="E54" s="66" t="s">
        <v>74</v>
      </c>
      <c r="F54" s="66" t="str">
        <f>IF(OR(F53="",D54=""),"", ROUND(PRODUCT(D54,F53)/100,2))</f>
        <v/>
      </c>
      <c r="G54" s="70" t="str">
        <f>IF(D54="", "Nurodykite taikomą PVM dydį", "")</f>
        <v>Nurodykite taikomą PVM dydį</v>
      </c>
    </row>
    <row r="55" spans="1:9" s="12" customFormat="1" x14ac:dyDescent="0.25">
      <c r="E55" s="66" t="s">
        <v>75</v>
      </c>
      <c r="F55" s="66">
        <f>IF(ISBLANK(F54), "", ROUND(SUM(F53:F54),2))</f>
        <v>0</v>
      </c>
    </row>
    <row r="59" spans="1:9" x14ac:dyDescent="0.25">
      <c r="A59" s="13" t="s">
        <v>76</v>
      </c>
      <c r="B59" s="13" t="s">
        <v>77</v>
      </c>
    </row>
    <row r="61" spans="1:9" x14ac:dyDescent="0.25">
      <c r="A61" s="13" t="s">
        <v>27</v>
      </c>
    </row>
    <row r="62" spans="1:9" s="12" customFormat="1" ht="30" x14ac:dyDescent="0.25">
      <c r="A62" s="66" t="s">
        <v>28</v>
      </c>
      <c r="B62" s="66" t="s">
        <v>29</v>
      </c>
      <c r="C62" s="66" t="s">
        <v>30</v>
      </c>
      <c r="D62" s="66" t="s">
        <v>31</v>
      </c>
      <c r="E62" s="66" t="s">
        <v>32</v>
      </c>
      <c r="F62" s="66" t="s">
        <v>33</v>
      </c>
      <c r="G62" s="66" t="s">
        <v>34</v>
      </c>
      <c r="H62" s="66" t="s">
        <v>35</v>
      </c>
      <c r="I62" s="66" t="s">
        <v>36</v>
      </c>
    </row>
    <row r="63" spans="1:9" s="12" customFormat="1" x14ac:dyDescent="0.25">
      <c r="A63" s="66" t="s">
        <v>78</v>
      </c>
      <c r="B63" s="66" t="s">
        <v>79</v>
      </c>
      <c r="C63" s="67"/>
      <c r="D63" s="67"/>
      <c r="E63" s="67"/>
      <c r="F63" s="67"/>
      <c r="G63" s="67"/>
      <c r="H63" s="67"/>
      <c r="I63" s="67"/>
    </row>
    <row r="64" spans="1:9" s="12" customFormat="1" x14ac:dyDescent="0.25">
      <c r="A64" s="67" t="s">
        <v>80</v>
      </c>
      <c r="B64" s="67" t="s">
        <v>81</v>
      </c>
      <c r="C64" s="67">
        <v>60</v>
      </c>
      <c r="D64" s="67" t="s">
        <v>41</v>
      </c>
      <c r="E64" s="68"/>
      <c r="F64" s="67" t="str">
        <f>IF(ISBLANK(E64),"", PRODUCT(C64,E64))</f>
        <v/>
      </c>
      <c r="G64" s="69"/>
      <c r="H64" s="67"/>
      <c r="I64" s="67"/>
    </row>
    <row r="65" spans="1:9" s="12" customFormat="1" x14ac:dyDescent="0.25">
      <c r="A65" s="67" t="s">
        <v>82</v>
      </c>
      <c r="B65" s="67" t="s">
        <v>83</v>
      </c>
      <c r="C65" s="67"/>
      <c r="D65" s="67"/>
      <c r="E65" s="67"/>
      <c r="F65" s="67"/>
      <c r="G65" s="67"/>
      <c r="H65" s="69"/>
      <c r="I65" s="69"/>
    </row>
    <row r="66" spans="1:9" s="12" customFormat="1" x14ac:dyDescent="0.25">
      <c r="A66" s="67" t="s">
        <v>84</v>
      </c>
      <c r="B66" s="67" t="s">
        <v>85</v>
      </c>
      <c r="C66" s="67"/>
      <c r="D66" s="67"/>
      <c r="E66" s="67"/>
      <c r="F66" s="67"/>
      <c r="G66" s="67"/>
      <c r="H66" s="69"/>
      <c r="I66" s="69"/>
    </row>
    <row r="67" spans="1:9" s="12" customFormat="1" x14ac:dyDescent="0.25">
      <c r="A67" s="67" t="s">
        <v>86</v>
      </c>
      <c r="B67" s="67" t="s">
        <v>87</v>
      </c>
      <c r="C67" s="67"/>
      <c r="D67" s="67"/>
      <c r="E67" s="67"/>
      <c r="F67" s="67"/>
      <c r="G67" s="67"/>
      <c r="H67" s="69"/>
      <c r="I67" s="69"/>
    </row>
    <row r="68" spans="1:9" s="12" customFormat="1" ht="30" x14ac:dyDescent="0.25">
      <c r="A68" s="67" t="s">
        <v>88</v>
      </c>
      <c r="B68" s="67" t="s">
        <v>89</v>
      </c>
      <c r="C68" s="67"/>
      <c r="D68" s="67"/>
      <c r="E68" s="67"/>
      <c r="F68" s="67"/>
      <c r="G68" s="67"/>
      <c r="H68" s="69"/>
      <c r="I68" s="69"/>
    </row>
    <row r="69" spans="1:9" s="12" customFormat="1" ht="30" x14ac:dyDescent="0.25">
      <c r="A69" s="67" t="s">
        <v>90</v>
      </c>
      <c r="B69" s="67" t="s">
        <v>91</v>
      </c>
      <c r="C69" s="67"/>
      <c r="D69" s="67"/>
      <c r="E69" s="67"/>
      <c r="F69" s="67"/>
      <c r="G69" s="67"/>
      <c r="H69" s="69"/>
      <c r="I69" s="69"/>
    </row>
    <row r="70" spans="1:9" s="12" customFormat="1" x14ac:dyDescent="0.25">
      <c r="A70" s="67" t="s">
        <v>92</v>
      </c>
      <c r="B70" s="67" t="s">
        <v>93</v>
      </c>
      <c r="C70" s="67"/>
      <c r="D70" s="67"/>
      <c r="E70" s="67"/>
      <c r="F70" s="67"/>
      <c r="G70" s="67"/>
      <c r="H70" s="69"/>
      <c r="I70" s="69"/>
    </row>
    <row r="71" spans="1:9" s="12" customFormat="1" x14ac:dyDescent="0.25">
      <c r="A71" s="67" t="s">
        <v>94</v>
      </c>
      <c r="B71" s="67" t="s">
        <v>95</v>
      </c>
      <c r="C71" s="67"/>
      <c r="D71" s="67"/>
      <c r="E71" s="67"/>
      <c r="F71" s="67"/>
      <c r="G71" s="67"/>
      <c r="H71" s="69"/>
      <c r="I71" s="69"/>
    </row>
    <row r="72" spans="1:9" s="12" customFormat="1" x14ac:dyDescent="0.25">
      <c r="A72" s="67" t="s">
        <v>96</v>
      </c>
      <c r="B72" s="67" t="s">
        <v>97</v>
      </c>
      <c r="C72" s="67"/>
      <c r="D72" s="67"/>
      <c r="E72" s="67"/>
      <c r="F72" s="67"/>
      <c r="G72" s="67"/>
      <c r="H72" s="69"/>
      <c r="I72" s="69"/>
    </row>
    <row r="73" spans="1:9" s="12" customFormat="1" x14ac:dyDescent="0.25">
      <c r="A73" s="67" t="s">
        <v>98</v>
      </c>
      <c r="B73" s="67" t="s">
        <v>99</v>
      </c>
      <c r="C73" s="67"/>
      <c r="D73" s="67"/>
      <c r="E73" s="67"/>
      <c r="F73" s="67"/>
      <c r="G73" s="67"/>
      <c r="H73" s="69"/>
      <c r="I73" s="69"/>
    </row>
    <row r="74" spans="1:9" s="12" customFormat="1" x14ac:dyDescent="0.25">
      <c r="A74" s="67" t="s">
        <v>100</v>
      </c>
      <c r="B74" s="67" t="s">
        <v>101</v>
      </c>
      <c r="C74" s="67"/>
      <c r="D74" s="67"/>
      <c r="E74" s="67"/>
      <c r="F74" s="67"/>
      <c r="G74" s="67"/>
      <c r="H74" s="69"/>
      <c r="I74" s="69"/>
    </row>
    <row r="75" spans="1:9" s="12" customFormat="1" x14ac:dyDescent="0.25">
      <c r="A75" s="67" t="s">
        <v>102</v>
      </c>
      <c r="B75" s="67" t="s">
        <v>103</v>
      </c>
      <c r="C75" s="67"/>
      <c r="D75" s="67"/>
      <c r="E75" s="67"/>
      <c r="F75" s="67"/>
      <c r="G75" s="67"/>
      <c r="H75" s="69"/>
      <c r="I75" s="69"/>
    </row>
    <row r="76" spans="1:9" s="12" customFormat="1" x14ac:dyDescent="0.25">
      <c r="E76" s="66" t="s">
        <v>72</v>
      </c>
      <c r="F76" s="66" t="str">
        <f>IF((COUNT(C64:C75)&lt;&gt;COUNT(F64:F75)),"", ROUND(SUM(F64:F75),2))</f>
        <v/>
      </c>
      <c r="G76" s="70" t="str">
        <f>IF((COUNT(C64:C75)&lt;&gt;COUNT(F64:F75)),"Neužpildytos visų objektų kainos", "")</f>
        <v>Neužpildytos visų objektų kainos</v>
      </c>
    </row>
    <row r="77" spans="1:9" s="12" customFormat="1" ht="30" x14ac:dyDescent="0.25">
      <c r="C77" s="66" t="s">
        <v>73</v>
      </c>
      <c r="D77" s="69"/>
      <c r="E77" s="66" t="s">
        <v>74</v>
      </c>
      <c r="F77" s="66" t="str">
        <f>IF(OR(F76="",D77=""),"", ROUND(PRODUCT(D77,F76)/100,2))</f>
        <v/>
      </c>
      <c r="G77" s="70" t="str">
        <f>IF(D77="", "Nurodykite taikomą PVM dydį", "")</f>
        <v>Nurodykite taikomą PVM dydį</v>
      </c>
    </row>
    <row r="78" spans="1:9" s="12" customFormat="1" x14ac:dyDescent="0.25">
      <c r="E78" s="66" t="s">
        <v>75</v>
      </c>
      <c r="F78" s="66">
        <f>IF(ISBLANK(F77), "", ROUND(SUM(F76:F77),2))</f>
        <v>0</v>
      </c>
    </row>
    <row r="82" spans="1:9" x14ac:dyDescent="0.25">
      <c r="A82" s="13" t="s">
        <v>104</v>
      </c>
      <c r="B82" s="13" t="s">
        <v>105</v>
      </c>
    </row>
    <row r="84" spans="1:9" x14ac:dyDescent="0.25">
      <c r="A84" s="13" t="s">
        <v>27</v>
      </c>
    </row>
    <row r="85" spans="1:9" s="12" customFormat="1" ht="30" x14ac:dyDescent="0.25">
      <c r="A85" s="66" t="s">
        <v>28</v>
      </c>
      <c r="B85" s="66" t="s">
        <v>29</v>
      </c>
      <c r="C85" s="66" t="s">
        <v>30</v>
      </c>
      <c r="D85" s="66" t="s">
        <v>31</v>
      </c>
      <c r="E85" s="66" t="s">
        <v>32</v>
      </c>
      <c r="F85" s="66" t="s">
        <v>33</v>
      </c>
      <c r="G85" s="66" t="s">
        <v>34</v>
      </c>
      <c r="H85" s="66" t="s">
        <v>35</v>
      </c>
      <c r="I85" s="66" t="s">
        <v>36</v>
      </c>
    </row>
    <row r="86" spans="1:9" s="12" customFormat="1" x14ac:dyDescent="0.25">
      <c r="A86" s="66" t="s">
        <v>106</v>
      </c>
      <c r="B86" s="66" t="s">
        <v>107</v>
      </c>
      <c r="C86" s="67"/>
      <c r="D86" s="67"/>
      <c r="E86" s="67"/>
      <c r="F86" s="67"/>
      <c r="G86" s="67"/>
      <c r="H86" s="67"/>
      <c r="I86" s="67"/>
    </row>
    <row r="87" spans="1:9" s="12" customFormat="1" ht="30" x14ac:dyDescent="0.25">
      <c r="A87" s="67" t="s">
        <v>108</v>
      </c>
      <c r="B87" s="67" t="s">
        <v>109</v>
      </c>
      <c r="C87" s="67">
        <v>210</v>
      </c>
      <c r="D87" s="67" t="s">
        <v>41</v>
      </c>
      <c r="E87" s="68"/>
      <c r="F87" s="67" t="str">
        <f>IF(ISBLANK(E87),"", PRODUCT(C87,E87))</f>
        <v/>
      </c>
      <c r="G87" s="69"/>
      <c r="H87" s="67"/>
      <c r="I87" s="67"/>
    </row>
    <row r="88" spans="1:9" s="12" customFormat="1" x14ac:dyDescent="0.25">
      <c r="A88" s="67" t="s">
        <v>110</v>
      </c>
      <c r="B88" s="67" t="s">
        <v>111</v>
      </c>
      <c r="C88" s="67"/>
      <c r="D88" s="67"/>
      <c r="E88" s="67"/>
      <c r="F88" s="67"/>
      <c r="G88" s="67"/>
      <c r="H88" s="69"/>
      <c r="I88" s="69"/>
    </row>
    <row r="89" spans="1:9" s="12" customFormat="1" x14ac:dyDescent="0.25">
      <c r="A89" s="67" t="s">
        <v>112</v>
      </c>
      <c r="B89" s="67" t="s">
        <v>113</v>
      </c>
      <c r="C89" s="67"/>
      <c r="D89" s="67"/>
      <c r="E89" s="67"/>
      <c r="F89" s="67"/>
      <c r="G89" s="67"/>
      <c r="H89" s="69"/>
      <c r="I89" s="69"/>
    </row>
    <row r="90" spans="1:9" s="12" customFormat="1" x14ac:dyDescent="0.25">
      <c r="A90" s="67" t="s">
        <v>114</v>
      </c>
      <c r="B90" s="67" t="s">
        <v>115</v>
      </c>
      <c r="C90" s="67"/>
      <c r="D90" s="67"/>
      <c r="E90" s="67"/>
      <c r="F90" s="67"/>
      <c r="G90" s="67"/>
      <c r="H90" s="69"/>
      <c r="I90" s="69"/>
    </row>
    <row r="91" spans="1:9" s="12" customFormat="1" x14ac:dyDescent="0.25">
      <c r="A91" s="67" t="s">
        <v>116</v>
      </c>
      <c r="B91" s="67" t="s">
        <v>117</v>
      </c>
      <c r="C91" s="67"/>
      <c r="D91" s="67"/>
      <c r="E91" s="67"/>
      <c r="F91" s="67"/>
      <c r="G91" s="67"/>
      <c r="H91" s="69"/>
      <c r="I91" s="69"/>
    </row>
    <row r="92" spans="1:9" s="12" customFormat="1" x14ac:dyDescent="0.25">
      <c r="A92" s="67" t="s">
        <v>118</v>
      </c>
      <c r="B92" s="67" t="s">
        <v>119</v>
      </c>
      <c r="C92" s="67"/>
      <c r="D92" s="67"/>
      <c r="E92" s="67"/>
      <c r="F92" s="67"/>
      <c r="G92" s="67"/>
      <c r="H92" s="69"/>
      <c r="I92" s="69"/>
    </row>
    <row r="93" spans="1:9" s="12" customFormat="1" x14ac:dyDescent="0.25">
      <c r="A93" s="67" t="s">
        <v>120</v>
      </c>
      <c r="B93" s="67" t="s">
        <v>121</v>
      </c>
      <c r="C93" s="67"/>
      <c r="D93" s="67"/>
      <c r="E93" s="67"/>
      <c r="F93" s="67"/>
      <c r="G93" s="67"/>
      <c r="H93" s="69"/>
      <c r="I93" s="69"/>
    </row>
    <row r="94" spans="1:9" s="12" customFormat="1" x14ac:dyDescent="0.25">
      <c r="A94" s="67" t="s">
        <v>122</v>
      </c>
      <c r="B94" s="67" t="s">
        <v>123</v>
      </c>
      <c r="C94" s="67"/>
      <c r="D94" s="67"/>
      <c r="E94" s="67"/>
      <c r="F94" s="67"/>
      <c r="G94" s="67"/>
      <c r="H94" s="69"/>
      <c r="I94" s="69"/>
    </row>
    <row r="95" spans="1:9" s="12" customFormat="1" x14ac:dyDescent="0.25">
      <c r="A95" s="67" t="s">
        <v>124</v>
      </c>
      <c r="B95" s="67" t="s">
        <v>125</v>
      </c>
      <c r="C95" s="67"/>
      <c r="D95" s="67"/>
      <c r="E95" s="67"/>
      <c r="F95" s="67"/>
      <c r="G95" s="67"/>
      <c r="H95" s="69"/>
      <c r="I95" s="69"/>
    </row>
    <row r="96" spans="1:9" s="12" customFormat="1" x14ac:dyDescent="0.25">
      <c r="A96" s="67" t="s">
        <v>126</v>
      </c>
      <c r="B96" s="67" t="s">
        <v>127</v>
      </c>
      <c r="C96" s="67"/>
      <c r="D96" s="67"/>
      <c r="E96" s="67"/>
      <c r="F96" s="67"/>
      <c r="G96" s="67"/>
      <c r="H96" s="69"/>
      <c r="I96" s="69"/>
    </row>
    <row r="97" spans="1:9" s="12" customFormat="1" x14ac:dyDescent="0.25">
      <c r="A97" s="67" t="s">
        <v>128</v>
      </c>
      <c r="B97" s="67" t="s">
        <v>129</v>
      </c>
      <c r="C97" s="67"/>
      <c r="D97" s="67"/>
      <c r="E97" s="67"/>
      <c r="F97" s="67"/>
      <c r="G97" s="67"/>
      <c r="H97" s="69"/>
      <c r="I97" s="69"/>
    </row>
    <row r="98" spans="1:9" s="12" customFormat="1" ht="30" x14ac:dyDescent="0.25">
      <c r="A98" s="67" t="s">
        <v>130</v>
      </c>
      <c r="B98" s="67" t="s">
        <v>131</v>
      </c>
      <c r="C98" s="67"/>
      <c r="D98" s="67"/>
      <c r="E98" s="67"/>
      <c r="F98" s="67"/>
      <c r="G98" s="67"/>
      <c r="H98" s="69"/>
      <c r="I98" s="69"/>
    </row>
    <row r="99" spans="1:9" s="12" customFormat="1" x14ac:dyDescent="0.25">
      <c r="E99" s="66" t="s">
        <v>72</v>
      </c>
      <c r="F99" s="66" t="str">
        <f>IF((COUNT(C87:C98)&lt;&gt;COUNT(F87:F98)),"", ROUND(SUM(F87:F98),2))</f>
        <v/>
      </c>
      <c r="G99" s="70" t="str">
        <f>IF((COUNT(C87:C98)&lt;&gt;COUNT(F87:F98)),"Neužpildytos visų objektų kainos", "")</f>
        <v>Neužpildytos visų objektų kainos</v>
      </c>
    </row>
    <row r="100" spans="1:9" s="12" customFormat="1" ht="30" x14ac:dyDescent="0.25">
      <c r="C100" s="66" t="s">
        <v>73</v>
      </c>
      <c r="D100" s="69"/>
      <c r="E100" s="66" t="s">
        <v>74</v>
      </c>
      <c r="F100" s="66" t="str">
        <f>IF(OR(F99="",D100=""),"", ROUND(PRODUCT(D100,F99)/100,2))</f>
        <v/>
      </c>
      <c r="G100" s="70" t="str">
        <f>IF(D100="", "Nurodykite taikomą PVM dydį", "")</f>
        <v>Nurodykite taikomą PVM dydį</v>
      </c>
    </row>
    <row r="101" spans="1:9" s="12" customFormat="1" x14ac:dyDescent="0.25">
      <c r="E101" s="66" t="s">
        <v>75</v>
      </c>
      <c r="F101" s="66">
        <f>IF(ISBLANK(F100), "", ROUND(SUM(F99:F100),2))</f>
        <v>0</v>
      </c>
    </row>
    <row r="105" spans="1:9" x14ac:dyDescent="0.25">
      <c r="A105" s="13" t="s">
        <v>132</v>
      </c>
      <c r="B105" s="13" t="s">
        <v>133</v>
      </c>
    </row>
    <row r="107" spans="1:9" x14ac:dyDescent="0.25">
      <c r="A107" s="13" t="s">
        <v>27</v>
      </c>
    </row>
    <row r="108" spans="1:9" s="12" customFormat="1" ht="30" x14ac:dyDescent="0.25">
      <c r="A108" s="66" t="s">
        <v>28</v>
      </c>
      <c r="B108" s="66" t="s">
        <v>29</v>
      </c>
      <c r="C108" s="66" t="s">
        <v>30</v>
      </c>
      <c r="D108" s="66" t="s">
        <v>31</v>
      </c>
      <c r="E108" s="66" t="s">
        <v>32</v>
      </c>
      <c r="F108" s="66" t="s">
        <v>33</v>
      </c>
      <c r="G108" s="66" t="s">
        <v>34</v>
      </c>
      <c r="H108" s="66" t="s">
        <v>35</v>
      </c>
      <c r="I108" s="66" t="s">
        <v>36</v>
      </c>
    </row>
    <row r="109" spans="1:9" s="12" customFormat="1" ht="30" x14ac:dyDescent="0.25">
      <c r="A109" s="66" t="s">
        <v>134</v>
      </c>
      <c r="B109" s="66" t="s">
        <v>135</v>
      </c>
      <c r="C109" s="67"/>
      <c r="D109" s="67"/>
      <c r="E109" s="67"/>
      <c r="F109" s="67"/>
      <c r="G109" s="67"/>
      <c r="H109" s="67"/>
      <c r="I109" s="67"/>
    </row>
    <row r="110" spans="1:9" s="12" customFormat="1" ht="30" x14ac:dyDescent="0.25">
      <c r="A110" s="67" t="s">
        <v>136</v>
      </c>
      <c r="B110" s="67" t="s">
        <v>137</v>
      </c>
      <c r="C110" s="67">
        <v>60</v>
      </c>
      <c r="D110" s="67" t="s">
        <v>41</v>
      </c>
      <c r="E110" s="68"/>
      <c r="F110" s="67" t="str">
        <f>IF(ISBLANK(E110),"", PRODUCT(C110,E110))</f>
        <v/>
      </c>
      <c r="G110" s="69"/>
      <c r="H110" s="67"/>
      <c r="I110" s="67"/>
    </row>
    <row r="111" spans="1:9" s="12" customFormat="1" x14ac:dyDescent="0.25">
      <c r="A111" s="67" t="s">
        <v>138</v>
      </c>
      <c r="B111" s="67" t="s">
        <v>139</v>
      </c>
      <c r="C111" s="67"/>
      <c r="D111" s="67"/>
      <c r="E111" s="67"/>
      <c r="F111" s="67"/>
      <c r="G111" s="67"/>
      <c r="H111" s="69"/>
      <c r="I111" s="69"/>
    </row>
    <row r="112" spans="1:9" s="12" customFormat="1" x14ac:dyDescent="0.25">
      <c r="A112" s="67" t="s">
        <v>140</v>
      </c>
      <c r="B112" s="67" t="s">
        <v>141</v>
      </c>
      <c r="C112" s="67"/>
      <c r="D112" s="67"/>
      <c r="E112" s="67"/>
      <c r="F112" s="67"/>
      <c r="G112" s="67"/>
      <c r="H112" s="69"/>
      <c r="I112" s="69"/>
    </row>
    <row r="113" spans="1:9" s="12" customFormat="1" x14ac:dyDescent="0.25">
      <c r="A113" s="67" t="s">
        <v>142</v>
      </c>
      <c r="B113" s="67" t="s">
        <v>143</v>
      </c>
      <c r="C113" s="67"/>
      <c r="D113" s="67"/>
      <c r="E113" s="67"/>
      <c r="F113" s="67"/>
      <c r="G113" s="67"/>
      <c r="H113" s="69"/>
      <c r="I113" s="69"/>
    </row>
    <row r="114" spans="1:9" s="12" customFormat="1" x14ac:dyDescent="0.25">
      <c r="A114" s="67" t="s">
        <v>144</v>
      </c>
      <c r="B114" s="67" t="s">
        <v>145</v>
      </c>
      <c r="C114" s="67"/>
      <c r="D114" s="67"/>
      <c r="E114" s="67"/>
      <c r="F114" s="67"/>
      <c r="G114" s="67"/>
      <c r="H114" s="69"/>
      <c r="I114" s="69"/>
    </row>
    <row r="115" spans="1:9" s="12" customFormat="1" x14ac:dyDescent="0.25">
      <c r="A115" s="67" t="s">
        <v>146</v>
      </c>
      <c r="B115" s="67" t="s">
        <v>147</v>
      </c>
      <c r="C115" s="67"/>
      <c r="D115" s="67"/>
      <c r="E115" s="67"/>
      <c r="F115" s="67"/>
      <c r="G115" s="67"/>
      <c r="H115" s="69"/>
      <c r="I115" s="69"/>
    </row>
    <row r="116" spans="1:9" s="12" customFormat="1" x14ac:dyDescent="0.25">
      <c r="A116" s="67" t="s">
        <v>148</v>
      </c>
      <c r="B116" s="67" t="s">
        <v>149</v>
      </c>
      <c r="C116" s="67"/>
      <c r="D116" s="67"/>
      <c r="E116" s="67"/>
      <c r="F116" s="67"/>
      <c r="G116" s="67"/>
      <c r="H116" s="69"/>
      <c r="I116" s="69"/>
    </row>
    <row r="117" spans="1:9" s="12" customFormat="1" ht="30" x14ac:dyDescent="0.25">
      <c r="A117" s="67" t="s">
        <v>150</v>
      </c>
      <c r="B117" s="67" t="s">
        <v>151</v>
      </c>
      <c r="C117" s="67"/>
      <c r="D117" s="67"/>
      <c r="E117" s="67"/>
      <c r="F117" s="67"/>
      <c r="G117" s="67"/>
      <c r="H117" s="69"/>
      <c r="I117" s="69"/>
    </row>
    <row r="118" spans="1:9" s="12" customFormat="1" ht="30" x14ac:dyDescent="0.25">
      <c r="A118" s="67" t="s">
        <v>152</v>
      </c>
      <c r="B118" s="67" t="s">
        <v>153</v>
      </c>
      <c r="C118" s="67"/>
      <c r="D118" s="67"/>
      <c r="E118" s="67"/>
      <c r="F118" s="67"/>
      <c r="G118" s="67"/>
      <c r="H118" s="69"/>
      <c r="I118" s="69"/>
    </row>
    <row r="119" spans="1:9" s="12" customFormat="1" x14ac:dyDescent="0.25">
      <c r="A119" s="67" t="s">
        <v>154</v>
      </c>
      <c r="B119" s="67" t="s">
        <v>155</v>
      </c>
      <c r="C119" s="67"/>
      <c r="D119" s="67"/>
      <c r="E119" s="67"/>
      <c r="F119" s="67"/>
      <c r="G119" s="67"/>
      <c r="H119" s="69"/>
      <c r="I119" s="69"/>
    </row>
    <row r="120" spans="1:9" s="12" customFormat="1" x14ac:dyDescent="0.25">
      <c r="A120" s="67" t="s">
        <v>156</v>
      </c>
      <c r="B120" s="67" t="s">
        <v>157</v>
      </c>
      <c r="C120" s="67"/>
      <c r="D120" s="67"/>
      <c r="E120" s="67"/>
      <c r="F120" s="67"/>
      <c r="G120" s="67"/>
      <c r="H120" s="69"/>
      <c r="I120" s="69"/>
    </row>
    <row r="121" spans="1:9" s="12" customFormat="1" x14ac:dyDescent="0.25">
      <c r="A121" s="67" t="s">
        <v>158</v>
      </c>
      <c r="B121" s="67" t="s">
        <v>159</v>
      </c>
      <c r="C121" s="67"/>
      <c r="D121" s="67"/>
      <c r="E121" s="67"/>
      <c r="F121" s="67"/>
      <c r="G121" s="67"/>
      <c r="H121" s="69"/>
      <c r="I121" s="69"/>
    </row>
    <row r="122" spans="1:9" s="12" customFormat="1" x14ac:dyDescent="0.25">
      <c r="A122" s="67" t="s">
        <v>160</v>
      </c>
      <c r="B122" s="67" t="s">
        <v>161</v>
      </c>
      <c r="C122" s="67"/>
      <c r="D122" s="67"/>
      <c r="E122" s="67"/>
      <c r="F122" s="67"/>
      <c r="G122" s="67"/>
      <c r="H122" s="69"/>
      <c r="I122" s="69"/>
    </row>
    <row r="123" spans="1:9" s="12" customFormat="1" x14ac:dyDescent="0.25">
      <c r="A123" s="67" t="s">
        <v>162</v>
      </c>
      <c r="B123" s="67" t="s">
        <v>163</v>
      </c>
      <c r="C123" s="67"/>
      <c r="D123" s="67"/>
      <c r="E123" s="67"/>
      <c r="F123" s="67"/>
      <c r="G123" s="67"/>
      <c r="H123" s="69"/>
      <c r="I123" s="69"/>
    </row>
    <row r="124" spans="1:9" s="12" customFormat="1" x14ac:dyDescent="0.25">
      <c r="A124" s="67" t="s">
        <v>164</v>
      </c>
      <c r="B124" s="67" t="s">
        <v>165</v>
      </c>
      <c r="C124" s="67">
        <v>90</v>
      </c>
      <c r="D124" s="67" t="s">
        <v>166</v>
      </c>
      <c r="E124" s="68"/>
      <c r="F124" s="67" t="str">
        <f>IF(ISBLANK(E124),"", PRODUCT(C124,E124))</f>
        <v/>
      </c>
      <c r="G124" s="69"/>
      <c r="H124" s="67"/>
      <c r="I124" s="67"/>
    </row>
    <row r="125" spans="1:9" s="12" customFormat="1" x14ac:dyDescent="0.25">
      <c r="A125" s="67" t="s">
        <v>167</v>
      </c>
      <c r="B125" s="67" t="s">
        <v>168</v>
      </c>
      <c r="C125" s="67"/>
      <c r="D125" s="67"/>
      <c r="E125" s="67"/>
      <c r="F125" s="67"/>
      <c r="G125" s="67"/>
      <c r="H125" s="69"/>
      <c r="I125" s="69"/>
    </row>
    <row r="126" spans="1:9" s="12" customFormat="1" x14ac:dyDescent="0.25">
      <c r="A126" s="67" t="s">
        <v>169</v>
      </c>
      <c r="B126" s="67" t="s">
        <v>170</v>
      </c>
      <c r="C126" s="67"/>
      <c r="D126" s="67"/>
      <c r="E126" s="67"/>
      <c r="F126" s="67"/>
      <c r="G126" s="67"/>
      <c r="H126" s="69"/>
      <c r="I126" s="69"/>
    </row>
    <row r="127" spans="1:9" s="12" customFormat="1" x14ac:dyDescent="0.25">
      <c r="A127" s="67" t="s">
        <v>171</v>
      </c>
      <c r="B127" s="67" t="s">
        <v>172</v>
      </c>
      <c r="C127" s="67"/>
      <c r="D127" s="67"/>
      <c r="E127" s="67"/>
      <c r="F127" s="67"/>
      <c r="G127" s="67"/>
      <c r="H127" s="69"/>
      <c r="I127" s="69"/>
    </row>
    <row r="128" spans="1:9" s="12" customFormat="1" x14ac:dyDescent="0.25">
      <c r="A128" s="67" t="s">
        <v>173</v>
      </c>
      <c r="B128" s="67" t="s">
        <v>174</v>
      </c>
      <c r="C128" s="67"/>
      <c r="D128" s="67"/>
      <c r="E128" s="67"/>
      <c r="F128" s="67"/>
      <c r="G128" s="67"/>
      <c r="H128" s="69"/>
      <c r="I128" s="69"/>
    </row>
    <row r="129" spans="1:9" s="12" customFormat="1" x14ac:dyDescent="0.25">
      <c r="A129" s="67" t="s">
        <v>175</v>
      </c>
      <c r="B129" s="67" t="s">
        <v>176</v>
      </c>
      <c r="C129" s="67">
        <v>90</v>
      </c>
      <c r="D129" s="67" t="s">
        <v>166</v>
      </c>
      <c r="E129" s="68"/>
      <c r="F129" s="67" t="str">
        <f>IF(ISBLANK(E129),"", PRODUCT(C129,E129))</f>
        <v/>
      </c>
      <c r="G129" s="69"/>
      <c r="H129" s="67"/>
      <c r="I129" s="67"/>
    </row>
    <row r="130" spans="1:9" s="12" customFormat="1" x14ac:dyDescent="0.25">
      <c r="A130" s="67" t="s">
        <v>177</v>
      </c>
      <c r="B130" s="67" t="s">
        <v>168</v>
      </c>
      <c r="C130" s="67"/>
      <c r="D130" s="67"/>
      <c r="E130" s="67"/>
      <c r="F130" s="67"/>
      <c r="G130" s="67"/>
      <c r="H130" s="69"/>
      <c r="I130" s="69"/>
    </row>
    <row r="131" spans="1:9" s="12" customFormat="1" x14ac:dyDescent="0.25">
      <c r="A131" s="67" t="s">
        <v>178</v>
      </c>
      <c r="B131" s="67" t="s">
        <v>170</v>
      </c>
      <c r="C131" s="67"/>
      <c r="D131" s="67"/>
      <c r="E131" s="67"/>
      <c r="F131" s="67"/>
      <c r="G131" s="67"/>
      <c r="H131" s="69"/>
      <c r="I131" s="69"/>
    </row>
    <row r="132" spans="1:9" s="12" customFormat="1" x14ac:dyDescent="0.25">
      <c r="A132" s="67" t="s">
        <v>179</v>
      </c>
      <c r="B132" s="67" t="s">
        <v>174</v>
      </c>
      <c r="C132" s="67"/>
      <c r="D132" s="67"/>
      <c r="E132" s="67"/>
      <c r="F132" s="67"/>
      <c r="G132" s="67"/>
      <c r="H132" s="69"/>
      <c r="I132" s="69"/>
    </row>
    <row r="133" spans="1:9" s="12" customFormat="1" x14ac:dyDescent="0.25">
      <c r="A133" s="67" t="s">
        <v>180</v>
      </c>
      <c r="B133" s="67" t="s">
        <v>172</v>
      </c>
      <c r="C133" s="67"/>
      <c r="D133" s="67"/>
      <c r="E133" s="67"/>
      <c r="F133" s="67"/>
      <c r="G133" s="67"/>
      <c r="H133" s="69"/>
      <c r="I133" s="69"/>
    </row>
    <row r="134" spans="1:9" s="12" customFormat="1" x14ac:dyDescent="0.25">
      <c r="A134" s="67" t="s">
        <v>181</v>
      </c>
      <c r="B134" s="67" t="s">
        <v>182</v>
      </c>
      <c r="C134" s="67">
        <v>90</v>
      </c>
      <c r="D134" s="67" t="s">
        <v>166</v>
      </c>
      <c r="E134" s="68"/>
      <c r="F134" s="67" t="str">
        <f>IF(ISBLANK(E134),"", PRODUCT(C134,E134))</f>
        <v/>
      </c>
      <c r="G134" s="69"/>
      <c r="H134" s="67"/>
      <c r="I134" s="67"/>
    </row>
    <row r="135" spans="1:9" s="12" customFormat="1" x14ac:dyDescent="0.25">
      <c r="A135" s="67" t="s">
        <v>183</v>
      </c>
      <c r="B135" s="67" t="s">
        <v>168</v>
      </c>
      <c r="C135" s="67"/>
      <c r="D135" s="67"/>
      <c r="E135" s="67"/>
      <c r="F135" s="67"/>
      <c r="G135" s="67"/>
      <c r="H135" s="69"/>
      <c r="I135" s="69"/>
    </row>
    <row r="136" spans="1:9" s="12" customFormat="1" x14ac:dyDescent="0.25">
      <c r="A136" s="67" t="s">
        <v>184</v>
      </c>
      <c r="B136" s="67" t="s">
        <v>170</v>
      </c>
      <c r="C136" s="67"/>
      <c r="D136" s="67"/>
      <c r="E136" s="67"/>
      <c r="F136" s="67"/>
      <c r="G136" s="67"/>
      <c r="H136" s="69"/>
      <c r="I136" s="69"/>
    </row>
    <row r="137" spans="1:9" s="12" customFormat="1" x14ac:dyDescent="0.25">
      <c r="A137" s="67" t="s">
        <v>185</v>
      </c>
      <c r="B137" s="67" t="s">
        <v>174</v>
      </c>
      <c r="C137" s="67"/>
      <c r="D137" s="67"/>
      <c r="E137" s="67"/>
      <c r="F137" s="67"/>
      <c r="G137" s="67"/>
      <c r="H137" s="69"/>
      <c r="I137" s="69"/>
    </row>
    <row r="138" spans="1:9" s="12" customFormat="1" x14ac:dyDescent="0.25">
      <c r="A138" s="67" t="s">
        <v>186</v>
      </c>
      <c r="B138" s="67" t="s">
        <v>172</v>
      </c>
      <c r="C138" s="67"/>
      <c r="D138" s="67"/>
      <c r="E138" s="67"/>
      <c r="F138" s="67"/>
      <c r="G138" s="67"/>
      <c r="H138" s="69"/>
      <c r="I138" s="69"/>
    </row>
    <row r="139" spans="1:9" s="12" customFormat="1" x14ac:dyDescent="0.25">
      <c r="E139" s="66" t="s">
        <v>72</v>
      </c>
      <c r="F139" s="66" t="str">
        <f>IF((COUNT(C110:C138)&lt;&gt;COUNT(F110:F138)),"", ROUND(SUM(F110:F138),2))</f>
        <v/>
      </c>
      <c r="G139" s="70" t="str">
        <f>IF((COUNT(C110:C138)&lt;&gt;COUNT(F110:F138)),"Neužpildytos visų objektų kainos", "")</f>
        <v>Neužpildytos visų objektų kainos</v>
      </c>
    </row>
    <row r="140" spans="1:9" s="12" customFormat="1" ht="30" x14ac:dyDescent="0.25">
      <c r="C140" s="66" t="s">
        <v>73</v>
      </c>
      <c r="D140" s="69"/>
      <c r="E140" s="66" t="s">
        <v>74</v>
      </c>
      <c r="F140" s="66" t="str">
        <f>IF(OR(F139="",D140=""),"", ROUND(PRODUCT(D140,F139)/100,2))</f>
        <v/>
      </c>
      <c r="G140" s="70" t="str">
        <f>IF(D140="", "Nurodykite taikomą PVM dydį", "")</f>
        <v>Nurodykite taikomą PVM dydį</v>
      </c>
    </row>
    <row r="141" spans="1:9" s="12" customFormat="1" x14ac:dyDescent="0.25">
      <c r="E141" s="66" t="s">
        <v>75</v>
      </c>
      <c r="F141" s="66">
        <f>IF(ISBLANK(F140), "", ROUND(SUM(F139:F140),2))</f>
        <v>0</v>
      </c>
    </row>
    <row r="145" spans="1:9" x14ac:dyDescent="0.25">
      <c r="A145" s="13" t="s">
        <v>187</v>
      </c>
      <c r="B145" s="13" t="s">
        <v>188</v>
      </c>
    </row>
    <row r="147" spans="1:9" x14ac:dyDescent="0.25">
      <c r="A147" s="13" t="s">
        <v>27</v>
      </c>
    </row>
    <row r="148" spans="1:9" s="12" customFormat="1" ht="30" x14ac:dyDescent="0.25">
      <c r="A148" s="66" t="s">
        <v>28</v>
      </c>
      <c r="B148" s="66" t="s">
        <v>29</v>
      </c>
      <c r="C148" s="66" t="s">
        <v>30</v>
      </c>
      <c r="D148" s="66" t="s">
        <v>31</v>
      </c>
      <c r="E148" s="66" t="s">
        <v>32</v>
      </c>
      <c r="F148" s="66" t="s">
        <v>33</v>
      </c>
      <c r="G148" s="66" t="s">
        <v>34</v>
      </c>
      <c r="H148" s="66" t="s">
        <v>35</v>
      </c>
      <c r="I148" s="66" t="s">
        <v>36</v>
      </c>
    </row>
    <row r="149" spans="1:9" s="12" customFormat="1" ht="30" x14ac:dyDescent="0.25">
      <c r="A149" s="66" t="s">
        <v>189</v>
      </c>
      <c r="B149" s="66" t="s">
        <v>190</v>
      </c>
      <c r="C149" s="67"/>
      <c r="D149" s="67"/>
      <c r="E149" s="67"/>
      <c r="F149" s="67"/>
      <c r="G149" s="67"/>
      <c r="H149" s="67"/>
      <c r="I149" s="67"/>
    </row>
    <row r="150" spans="1:9" s="12" customFormat="1" ht="45" x14ac:dyDescent="0.25">
      <c r="A150" s="67" t="s">
        <v>191</v>
      </c>
      <c r="B150" s="67" t="s">
        <v>192</v>
      </c>
      <c r="C150" s="67">
        <v>300</v>
      </c>
      <c r="D150" s="67" t="s">
        <v>41</v>
      </c>
      <c r="E150" s="68"/>
      <c r="F150" s="67" t="str">
        <f>IF(ISBLANK(E150),"", PRODUCT(C150,E150))</f>
        <v/>
      </c>
      <c r="G150" s="69"/>
      <c r="H150" s="67"/>
      <c r="I150" s="67"/>
    </row>
    <row r="151" spans="1:9" s="12" customFormat="1" x14ac:dyDescent="0.25">
      <c r="A151" s="67" t="s">
        <v>193</v>
      </c>
      <c r="B151" s="67" t="s">
        <v>194</v>
      </c>
      <c r="C151" s="67"/>
      <c r="D151" s="67"/>
      <c r="E151" s="67"/>
      <c r="F151" s="67"/>
      <c r="G151" s="67"/>
      <c r="H151" s="69"/>
      <c r="I151" s="69"/>
    </row>
    <row r="152" spans="1:9" s="12" customFormat="1" x14ac:dyDescent="0.25">
      <c r="A152" s="67" t="s">
        <v>195</v>
      </c>
      <c r="B152" s="67" t="s">
        <v>196</v>
      </c>
      <c r="C152" s="67"/>
      <c r="D152" s="67"/>
      <c r="E152" s="67"/>
      <c r="F152" s="67"/>
      <c r="G152" s="67"/>
      <c r="H152" s="69"/>
      <c r="I152" s="69"/>
    </row>
    <row r="153" spans="1:9" s="12" customFormat="1" x14ac:dyDescent="0.25">
      <c r="A153" s="67" t="s">
        <v>197</v>
      </c>
      <c r="B153" s="67" t="s">
        <v>147</v>
      </c>
      <c r="C153" s="67"/>
      <c r="D153" s="67"/>
      <c r="E153" s="67"/>
      <c r="F153" s="67"/>
      <c r="G153" s="67"/>
      <c r="H153" s="69"/>
      <c r="I153" s="69"/>
    </row>
    <row r="154" spans="1:9" s="12" customFormat="1" x14ac:dyDescent="0.25">
      <c r="A154" s="67" t="s">
        <v>198</v>
      </c>
      <c r="B154" s="67" t="s">
        <v>143</v>
      </c>
      <c r="C154" s="67"/>
      <c r="D154" s="67"/>
      <c r="E154" s="67"/>
      <c r="F154" s="67"/>
      <c r="G154" s="67"/>
      <c r="H154" s="69"/>
      <c r="I154" s="69"/>
    </row>
    <row r="155" spans="1:9" s="12" customFormat="1" x14ac:dyDescent="0.25">
      <c r="A155" s="67" t="s">
        <v>199</v>
      </c>
      <c r="B155" s="67" t="s">
        <v>200</v>
      </c>
      <c r="C155" s="67"/>
      <c r="D155" s="67"/>
      <c r="E155" s="67"/>
      <c r="F155" s="67"/>
      <c r="G155" s="67"/>
      <c r="H155" s="69"/>
      <c r="I155" s="69"/>
    </row>
    <row r="156" spans="1:9" s="12" customFormat="1" x14ac:dyDescent="0.25">
      <c r="A156" s="67" t="s">
        <v>201</v>
      </c>
      <c r="B156" s="67" t="s">
        <v>202</v>
      </c>
      <c r="C156" s="67"/>
      <c r="D156" s="67"/>
      <c r="E156" s="67"/>
      <c r="F156" s="67"/>
      <c r="G156" s="67"/>
      <c r="H156" s="69"/>
      <c r="I156" s="69"/>
    </row>
    <row r="157" spans="1:9" s="12" customFormat="1" ht="30" x14ac:dyDescent="0.25">
      <c r="A157" s="67" t="s">
        <v>203</v>
      </c>
      <c r="B157" s="67" t="s">
        <v>204</v>
      </c>
      <c r="C157" s="67"/>
      <c r="D157" s="67"/>
      <c r="E157" s="67"/>
      <c r="F157" s="67"/>
      <c r="G157" s="67"/>
      <c r="H157" s="69"/>
      <c r="I157" s="69"/>
    </row>
    <row r="158" spans="1:9" s="12" customFormat="1" ht="30" x14ac:dyDescent="0.25">
      <c r="A158" s="67" t="s">
        <v>205</v>
      </c>
      <c r="B158" s="67" t="s">
        <v>206</v>
      </c>
      <c r="C158" s="67"/>
      <c r="D158" s="67"/>
      <c r="E158" s="67"/>
      <c r="F158" s="67"/>
      <c r="G158" s="67"/>
      <c r="H158" s="69"/>
      <c r="I158" s="69"/>
    </row>
    <row r="159" spans="1:9" s="12" customFormat="1" ht="30" x14ac:dyDescent="0.25">
      <c r="A159" s="67" t="s">
        <v>207</v>
      </c>
      <c r="B159" s="67" t="s">
        <v>208</v>
      </c>
      <c r="C159" s="67"/>
      <c r="D159" s="67"/>
      <c r="E159" s="67"/>
      <c r="F159" s="67"/>
      <c r="G159" s="67"/>
      <c r="H159" s="69"/>
      <c r="I159" s="69"/>
    </row>
    <row r="160" spans="1:9" s="12" customFormat="1" x14ac:dyDescent="0.25">
      <c r="A160" s="67" t="s">
        <v>209</v>
      </c>
      <c r="B160" s="67" t="s">
        <v>210</v>
      </c>
      <c r="C160" s="67"/>
      <c r="D160" s="67"/>
      <c r="E160" s="67"/>
      <c r="F160" s="67"/>
      <c r="G160" s="67"/>
      <c r="H160" s="69"/>
      <c r="I160" s="69"/>
    </row>
    <row r="161" spans="1:9" s="12" customFormat="1" ht="30" x14ac:dyDescent="0.25">
      <c r="A161" s="67" t="s">
        <v>211</v>
      </c>
      <c r="B161" s="67" t="s">
        <v>212</v>
      </c>
      <c r="C161" s="67"/>
      <c r="D161" s="67"/>
      <c r="E161" s="67"/>
      <c r="F161" s="67"/>
      <c r="G161" s="67"/>
      <c r="H161" s="69"/>
      <c r="I161" s="69"/>
    </row>
    <row r="162" spans="1:9" s="12" customFormat="1" x14ac:dyDescent="0.25">
      <c r="A162" s="67" t="s">
        <v>213</v>
      </c>
      <c r="B162" s="67" t="s">
        <v>214</v>
      </c>
      <c r="C162" s="67"/>
      <c r="D162" s="67"/>
      <c r="E162" s="67"/>
      <c r="F162" s="67"/>
      <c r="G162" s="67"/>
      <c r="H162" s="69"/>
      <c r="I162" s="69"/>
    </row>
    <row r="163" spans="1:9" s="12" customFormat="1" ht="30" x14ac:dyDescent="0.25">
      <c r="A163" s="67" t="s">
        <v>215</v>
      </c>
      <c r="B163" s="67" t="s">
        <v>216</v>
      </c>
      <c r="C163" s="67"/>
      <c r="D163" s="67"/>
      <c r="E163" s="67"/>
      <c r="F163" s="67"/>
      <c r="G163" s="67"/>
      <c r="H163" s="69"/>
      <c r="I163" s="69"/>
    </row>
    <row r="164" spans="1:9" s="12" customFormat="1" ht="45" x14ac:dyDescent="0.25">
      <c r="A164" s="67" t="s">
        <v>217</v>
      </c>
      <c r="B164" s="67" t="s">
        <v>218</v>
      </c>
      <c r="C164" s="67"/>
      <c r="D164" s="67"/>
      <c r="E164" s="67"/>
      <c r="F164" s="67"/>
      <c r="G164" s="67"/>
      <c r="H164" s="69"/>
      <c r="I164" s="69"/>
    </row>
    <row r="165" spans="1:9" s="12" customFormat="1" x14ac:dyDescent="0.25">
      <c r="A165" s="67" t="s">
        <v>219</v>
      </c>
      <c r="B165" s="67" t="s">
        <v>220</v>
      </c>
      <c r="C165" s="67"/>
      <c r="D165" s="67"/>
      <c r="E165" s="67"/>
      <c r="F165" s="67"/>
      <c r="G165" s="67"/>
      <c r="H165" s="69"/>
      <c r="I165" s="69"/>
    </row>
    <row r="166" spans="1:9" s="12" customFormat="1" x14ac:dyDescent="0.25">
      <c r="A166" s="67" t="s">
        <v>221</v>
      </c>
      <c r="B166" s="67" t="s">
        <v>222</v>
      </c>
      <c r="C166" s="67"/>
      <c r="D166" s="67"/>
      <c r="E166" s="67"/>
      <c r="F166" s="67"/>
      <c r="G166" s="67"/>
      <c r="H166" s="69"/>
      <c r="I166" s="69"/>
    </row>
    <row r="167" spans="1:9" s="12" customFormat="1" x14ac:dyDescent="0.25">
      <c r="A167" s="67" t="s">
        <v>223</v>
      </c>
      <c r="B167" s="67" t="s">
        <v>224</v>
      </c>
      <c r="C167" s="67"/>
      <c r="D167" s="67"/>
      <c r="E167" s="67"/>
      <c r="F167" s="67"/>
      <c r="G167" s="67"/>
      <c r="H167" s="69"/>
      <c r="I167" s="69"/>
    </row>
    <row r="168" spans="1:9" s="12" customFormat="1" x14ac:dyDescent="0.25">
      <c r="A168" s="67" t="s">
        <v>225</v>
      </c>
      <c r="B168" s="67" t="s">
        <v>226</v>
      </c>
      <c r="C168" s="67"/>
      <c r="D168" s="67"/>
      <c r="E168" s="67"/>
      <c r="F168" s="67"/>
      <c r="G168" s="67"/>
      <c r="H168" s="69"/>
      <c r="I168" s="69"/>
    </row>
    <row r="169" spans="1:9" s="12" customFormat="1" x14ac:dyDescent="0.25">
      <c r="A169" s="67" t="s">
        <v>227</v>
      </c>
      <c r="B169" s="67" t="s">
        <v>228</v>
      </c>
      <c r="C169" s="67"/>
      <c r="D169" s="67"/>
      <c r="E169" s="67"/>
      <c r="F169" s="67"/>
      <c r="G169" s="67"/>
      <c r="H169" s="69"/>
      <c r="I169" s="69"/>
    </row>
    <row r="170" spans="1:9" s="12" customFormat="1" x14ac:dyDescent="0.25">
      <c r="A170" s="67" t="s">
        <v>229</v>
      </c>
      <c r="B170" s="67" t="s">
        <v>230</v>
      </c>
      <c r="C170" s="67"/>
      <c r="D170" s="67"/>
      <c r="E170" s="67"/>
      <c r="F170" s="67"/>
      <c r="G170" s="67"/>
      <c r="H170" s="69"/>
      <c r="I170" s="69"/>
    </row>
    <row r="171" spans="1:9" s="12" customFormat="1" ht="30" x14ac:dyDescent="0.25">
      <c r="A171" s="67" t="s">
        <v>231</v>
      </c>
      <c r="B171" s="67" t="s">
        <v>232</v>
      </c>
      <c r="C171" s="67"/>
      <c r="D171" s="67"/>
      <c r="E171" s="67"/>
      <c r="F171" s="67"/>
      <c r="G171" s="67"/>
      <c r="H171" s="69"/>
      <c r="I171" s="69"/>
    </row>
    <row r="172" spans="1:9" s="12" customFormat="1" x14ac:dyDescent="0.25">
      <c r="A172" s="67" t="s">
        <v>233</v>
      </c>
      <c r="B172" s="67" t="s">
        <v>234</v>
      </c>
      <c r="C172" s="67"/>
      <c r="D172" s="67"/>
      <c r="E172" s="67"/>
      <c r="F172" s="67"/>
      <c r="G172" s="67"/>
      <c r="H172" s="69"/>
      <c r="I172" s="69"/>
    </row>
    <row r="173" spans="1:9" s="12" customFormat="1" x14ac:dyDescent="0.25">
      <c r="E173" s="66" t="s">
        <v>72</v>
      </c>
      <c r="F173" s="66" t="str">
        <f>IF((COUNT(C150:C172)&lt;&gt;COUNT(F150:F172)),"", ROUND(SUM(F150:F172),2))</f>
        <v/>
      </c>
      <c r="G173" s="70" t="str">
        <f>IF((COUNT(C150:C172)&lt;&gt;COUNT(F150:F172)),"Neužpildytos visų objektų kainos", "")</f>
        <v>Neužpildytos visų objektų kainos</v>
      </c>
    </row>
    <row r="174" spans="1:9" s="12" customFormat="1" ht="30" x14ac:dyDescent="0.25">
      <c r="C174" s="66" t="s">
        <v>73</v>
      </c>
      <c r="D174" s="69"/>
      <c r="E174" s="66" t="s">
        <v>74</v>
      </c>
      <c r="F174" s="66" t="str">
        <f>IF(OR(F173="",D174=""),"", ROUND(PRODUCT(D174,F173)/100,2))</f>
        <v/>
      </c>
      <c r="G174" s="70" t="str">
        <f>IF(D174="", "Nurodykite taikomą PVM dydį", "")</f>
        <v>Nurodykite taikomą PVM dydį</v>
      </c>
    </row>
    <row r="175" spans="1:9" s="12" customFormat="1" x14ac:dyDescent="0.25">
      <c r="E175" s="66" t="s">
        <v>75</v>
      </c>
      <c r="F175" s="66">
        <f>IF(ISBLANK(F174), "", ROUND(SUM(F173:F174),2))</f>
        <v>0</v>
      </c>
    </row>
    <row r="176" spans="1:9" s="12" customFormat="1" x14ac:dyDescent="0.25"/>
    <row r="179" spans="1:9" x14ac:dyDescent="0.25">
      <c r="A179" s="13" t="s">
        <v>235</v>
      </c>
      <c r="B179" s="13" t="s">
        <v>236</v>
      </c>
    </row>
    <row r="181" spans="1:9" x14ac:dyDescent="0.25">
      <c r="A181" s="13" t="s">
        <v>27</v>
      </c>
    </row>
    <row r="182" spans="1:9" s="12" customFormat="1" ht="30" x14ac:dyDescent="0.25">
      <c r="A182" s="66" t="s">
        <v>28</v>
      </c>
      <c r="B182" s="66" t="s">
        <v>29</v>
      </c>
      <c r="C182" s="66" t="s">
        <v>30</v>
      </c>
      <c r="D182" s="66" t="s">
        <v>31</v>
      </c>
      <c r="E182" s="66" t="s">
        <v>32</v>
      </c>
      <c r="F182" s="66" t="s">
        <v>33</v>
      </c>
      <c r="G182" s="66" t="s">
        <v>34</v>
      </c>
      <c r="H182" s="66" t="s">
        <v>35</v>
      </c>
      <c r="I182" s="66" t="s">
        <v>36</v>
      </c>
    </row>
    <row r="183" spans="1:9" s="12" customFormat="1" x14ac:dyDescent="0.25">
      <c r="A183" s="66" t="s">
        <v>237</v>
      </c>
      <c r="B183" s="66" t="s">
        <v>238</v>
      </c>
      <c r="C183" s="67"/>
      <c r="D183" s="67"/>
      <c r="E183" s="67"/>
      <c r="F183" s="67"/>
      <c r="G183" s="67"/>
      <c r="H183" s="67"/>
      <c r="I183" s="67"/>
    </row>
    <row r="184" spans="1:9" s="12" customFormat="1" x14ac:dyDescent="0.25">
      <c r="A184" s="67" t="s">
        <v>239</v>
      </c>
      <c r="B184" s="67" t="s">
        <v>240</v>
      </c>
      <c r="C184" s="67">
        <v>60</v>
      </c>
      <c r="D184" s="67" t="s">
        <v>166</v>
      </c>
      <c r="E184" s="68"/>
      <c r="F184" s="67" t="str">
        <f>IF(ISBLANK(E184),"", PRODUCT(C184,E184))</f>
        <v/>
      </c>
      <c r="G184" s="69"/>
      <c r="H184" s="67"/>
      <c r="I184" s="67"/>
    </row>
    <row r="185" spans="1:9" s="12" customFormat="1" x14ac:dyDescent="0.25">
      <c r="A185" s="67" t="s">
        <v>241</v>
      </c>
      <c r="B185" s="67" t="s">
        <v>242</v>
      </c>
      <c r="C185" s="67"/>
      <c r="D185" s="67"/>
      <c r="E185" s="67"/>
      <c r="F185" s="67"/>
      <c r="G185" s="67"/>
      <c r="H185" s="69"/>
      <c r="I185" s="69"/>
    </row>
    <row r="186" spans="1:9" s="12" customFormat="1" x14ac:dyDescent="0.25">
      <c r="A186" s="67" t="s">
        <v>243</v>
      </c>
      <c r="B186" s="67" t="s">
        <v>119</v>
      </c>
      <c r="C186" s="67"/>
      <c r="D186" s="67"/>
      <c r="E186" s="67"/>
      <c r="F186" s="67"/>
      <c r="G186" s="67"/>
      <c r="H186" s="69"/>
      <c r="I186" s="69"/>
    </row>
    <row r="187" spans="1:9" s="12" customFormat="1" x14ac:dyDescent="0.25">
      <c r="A187" s="67" t="s">
        <v>244</v>
      </c>
      <c r="B187" s="67" t="s">
        <v>245</v>
      </c>
      <c r="C187" s="67"/>
      <c r="D187" s="67"/>
      <c r="E187" s="67"/>
      <c r="F187" s="67"/>
      <c r="G187" s="67"/>
      <c r="H187" s="69"/>
      <c r="I187" s="69"/>
    </row>
    <row r="188" spans="1:9" s="12" customFormat="1" ht="30" x14ac:dyDescent="0.25">
      <c r="A188" s="67" t="s">
        <v>246</v>
      </c>
      <c r="B188" s="67" t="s">
        <v>247</v>
      </c>
      <c r="C188" s="67"/>
      <c r="D188" s="67"/>
      <c r="E188" s="67"/>
      <c r="F188" s="67"/>
      <c r="G188" s="67"/>
      <c r="H188" s="69"/>
      <c r="I188" s="69"/>
    </row>
    <row r="189" spans="1:9" s="12" customFormat="1" x14ac:dyDescent="0.25">
      <c r="A189" s="67" t="s">
        <v>248</v>
      </c>
      <c r="B189" s="67" t="s">
        <v>249</v>
      </c>
      <c r="C189" s="67"/>
      <c r="D189" s="67"/>
      <c r="E189" s="67"/>
      <c r="F189" s="67"/>
      <c r="G189" s="67"/>
      <c r="H189" s="69"/>
      <c r="I189" s="69"/>
    </row>
    <row r="190" spans="1:9" s="12" customFormat="1" ht="60" x14ac:dyDescent="0.25">
      <c r="A190" s="67" t="s">
        <v>250</v>
      </c>
      <c r="B190" s="67" t="s">
        <v>251</v>
      </c>
      <c r="C190" s="67"/>
      <c r="D190" s="67"/>
      <c r="E190" s="67"/>
      <c r="F190" s="67"/>
      <c r="G190" s="67"/>
      <c r="H190" s="69"/>
      <c r="I190" s="69"/>
    </row>
    <row r="191" spans="1:9" s="12" customFormat="1" ht="30" x14ac:dyDescent="0.25">
      <c r="A191" s="67" t="s">
        <v>252</v>
      </c>
      <c r="B191" s="67" t="s">
        <v>253</v>
      </c>
      <c r="C191" s="67"/>
      <c r="D191" s="67"/>
      <c r="E191" s="67"/>
      <c r="F191" s="67"/>
      <c r="G191" s="67"/>
      <c r="H191" s="69"/>
      <c r="I191" s="69"/>
    </row>
    <row r="192" spans="1:9" s="12" customFormat="1" x14ac:dyDescent="0.25">
      <c r="A192" s="67" t="s">
        <v>254</v>
      </c>
      <c r="B192" s="67" t="s">
        <v>255</v>
      </c>
      <c r="C192" s="67"/>
      <c r="D192" s="67"/>
      <c r="E192" s="67"/>
      <c r="F192" s="67"/>
      <c r="G192" s="67"/>
      <c r="H192" s="69"/>
      <c r="I192" s="69"/>
    </row>
    <row r="193" spans="1:9" s="12" customFormat="1" x14ac:dyDescent="0.25">
      <c r="A193" s="67" t="s">
        <v>256</v>
      </c>
      <c r="B193" s="67" t="s">
        <v>257</v>
      </c>
      <c r="C193" s="67"/>
      <c r="D193" s="67"/>
      <c r="E193" s="67"/>
      <c r="F193" s="67"/>
      <c r="G193" s="67"/>
      <c r="H193" s="69"/>
      <c r="I193" s="69"/>
    </row>
    <row r="194" spans="1:9" s="12" customFormat="1" x14ac:dyDescent="0.25">
      <c r="A194" s="67" t="s">
        <v>258</v>
      </c>
      <c r="B194" s="67" t="s">
        <v>259</v>
      </c>
      <c r="C194" s="67"/>
      <c r="D194" s="67"/>
      <c r="E194" s="67"/>
      <c r="F194" s="67"/>
      <c r="G194" s="67"/>
      <c r="H194" s="69"/>
      <c r="I194" s="69"/>
    </row>
    <row r="195" spans="1:9" s="12" customFormat="1" ht="30" x14ac:dyDescent="0.25">
      <c r="A195" s="67" t="s">
        <v>260</v>
      </c>
      <c r="B195" s="67" t="s">
        <v>261</v>
      </c>
      <c r="C195" s="67"/>
      <c r="D195" s="67"/>
      <c r="E195" s="67"/>
      <c r="F195" s="67"/>
      <c r="G195" s="67"/>
      <c r="H195" s="69"/>
      <c r="I195" s="69"/>
    </row>
    <row r="196" spans="1:9" s="12" customFormat="1" ht="30" x14ac:dyDescent="0.25">
      <c r="A196" s="67" t="s">
        <v>262</v>
      </c>
      <c r="B196" s="67" t="s">
        <v>263</v>
      </c>
      <c r="C196" s="67"/>
      <c r="D196" s="67"/>
      <c r="E196" s="67"/>
      <c r="F196" s="67"/>
      <c r="G196" s="67"/>
      <c r="H196" s="69"/>
      <c r="I196" s="69"/>
    </row>
    <row r="197" spans="1:9" s="12" customFormat="1" x14ac:dyDescent="0.25">
      <c r="E197" s="66" t="s">
        <v>72</v>
      </c>
      <c r="F197" s="66" t="str">
        <f>IF((COUNT(C184:C196)&lt;&gt;COUNT(F184:F196)),"", ROUND(SUM(F184:F196),2))</f>
        <v/>
      </c>
      <c r="G197" s="70" t="str">
        <f>IF((COUNT(C184:C196)&lt;&gt;COUNT(F184:F196)),"Neužpildytos visų objektų kainos", "")</f>
        <v>Neužpildytos visų objektų kainos</v>
      </c>
    </row>
    <row r="198" spans="1:9" s="12" customFormat="1" ht="30" x14ac:dyDescent="0.25">
      <c r="C198" s="66" t="s">
        <v>73</v>
      </c>
      <c r="D198" s="69"/>
      <c r="E198" s="66" t="s">
        <v>74</v>
      </c>
      <c r="F198" s="66" t="str">
        <f>IF(OR(F197="",D198=""),"", ROUND(PRODUCT(D198,F197)/100,2))</f>
        <v/>
      </c>
      <c r="G198" s="70" t="str">
        <f>IF(D198="", "Nurodykite taikomą PVM dydį", "")</f>
        <v>Nurodykite taikomą PVM dydį</v>
      </c>
    </row>
    <row r="199" spans="1:9" s="12" customFormat="1" x14ac:dyDescent="0.25">
      <c r="E199" s="66" t="s">
        <v>75</v>
      </c>
      <c r="F199" s="66">
        <f>IF(ISBLANK(F198), "", ROUND(SUM(F197:F198),2))</f>
        <v>0</v>
      </c>
    </row>
    <row r="203" spans="1:9" x14ac:dyDescent="0.25">
      <c r="A203" s="13" t="s">
        <v>264</v>
      </c>
      <c r="B203" s="13" t="s">
        <v>265</v>
      </c>
    </row>
    <row r="205" spans="1:9" x14ac:dyDescent="0.25">
      <c r="A205" s="13" t="s">
        <v>27</v>
      </c>
    </row>
    <row r="206" spans="1:9" s="12" customFormat="1" ht="30" x14ac:dyDescent="0.25">
      <c r="A206" s="66" t="s">
        <v>28</v>
      </c>
      <c r="B206" s="66" t="s">
        <v>29</v>
      </c>
      <c r="C206" s="66" t="s">
        <v>30</v>
      </c>
      <c r="D206" s="66" t="s">
        <v>31</v>
      </c>
      <c r="E206" s="66" t="s">
        <v>32</v>
      </c>
      <c r="F206" s="66" t="s">
        <v>33</v>
      </c>
      <c r="G206" s="66" t="s">
        <v>34</v>
      </c>
      <c r="H206" s="66" t="s">
        <v>35</v>
      </c>
      <c r="I206" s="66" t="s">
        <v>36</v>
      </c>
    </row>
    <row r="207" spans="1:9" s="12" customFormat="1" x14ac:dyDescent="0.25">
      <c r="A207" s="66" t="s">
        <v>266</v>
      </c>
      <c r="B207" s="66" t="s">
        <v>267</v>
      </c>
      <c r="C207" s="67"/>
      <c r="D207" s="67"/>
      <c r="E207" s="67"/>
      <c r="F207" s="67"/>
      <c r="G207" s="67"/>
      <c r="H207" s="67"/>
      <c r="I207" s="67"/>
    </row>
    <row r="208" spans="1:9" s="12" customFormat="1" x14ac:dyDescent="0.25">
      <c r="A208" s="67" t="s">
        <v>268</v>
      </c>
      <c r="B208" s="67" t="s">
        <v>269</v>
      </c>
      <c r="C208" s="67">
        <v>180</v>
      </c>
      <c r="D208" s="67" t="s">
        <v>41</v>
      </c>
      <c r="E208" s="68"/>
      <c r="F208" s="67" t="str">
        <f>IF(ISBLANK(E208),"", PRODUCT(C208,E208))</f>
        <v/>
      </c>
      <c r="G208" s="69"/>
      <c r="H208" s="67"/>
      <c r="I208" s="67"/>
    </row>
    <row r="209" spans="1:9" s="12" customFormat="1" x14ac:dyDescent="0.25">
      <c r="A209" s="67" t="s">
        <v>270</v>
      </c>
      <c r="B209" s="67" t="s">
        <v>194</v>
      </c>
      <c r="C209" s="67"/>
      <c r="D209" s="67"/>
      <c r="E209" s="67"/>
      <c r="F209" s="67"/>
      <c r="G209" s="67"/>
      <c r="H209" s="69"/>
      <c r="I209" s="69"/>
    </row>
    <row r="210" spans="1:9" s="12" customFormat="1" x14ac:dyDescent="0.25">
      <c r="A210" s="67" t="s">
        <v>271</v>
      </c>
      <c r="B210" s="67" t="s">
        <v>196</v>
      </c>
      <c r="C210" s="67"/>
      <c r="D210" s="67"/>
      <c r="E210" s="67"/>
      <c r="F210" s="67"/>
      <c r="G210" s="67"/>
      <c r="H210" s="69"/>
      <c r="I210" s="69"/>
    </row>
    <row r="211" spans="1:9" s="12" customFormat="1" x14ac:dyDescent="0.25">
      <c r="A211" s="67" t="s">
        <v>272</v>
      </c>
      <c r="B211" s="67" t="s">
        <v>147</v>
      </c>
      <c r="C211" s="67"/>
      <c r="D211" s="67"/>
      <c r="E211" s="67"/>
      <c r="F211" s="67"/>
      <c r="G211" s="67"/>
      <c r="H211" s="69"/>
      <c r="I211" s="69"/>
    </row>
    <row r="212" spans="1:9" s="12" customFormat="1" x14ac:dyDescent="0.25">
      <c r="A212" s="67" t="s">
        <v>273</v>
      </c>
      <c r="B212" s="67" t="s">
        <v>274</v>
      </c>
      <c r="C212" s="67"/>
      <c r="D212" s="67"/>
      <c r="E212" s="67"/>
      <c r="F212" s="67"/>
      <c r="G212" s="67"/>
      <c r="H212" s="69"/>
      <c r="I212" s="69"/>
    </row>
    <row r="213" spans="1:9" s="12" customFormat="1" x14ac:dyDescent="0.25">
      <c r="A213" s="67" t="s">
        <v>275</v>
      </c>
      <c r="B213" s="67" t="s">
        <v>172</v>
      </c>
      <c r="C213" s="67"/>
      <c r="D213" s="67"/>
      <c r="E213" s="67"/>
      <c r="F213" s="67"/>
      <c r="G213" s="67"/>
      <c r="H213" s="69"/>
      <c r="I213" s="69"/>
    </row>
    <row r="214" spans="1:9" s="12" customFormat="1" x14ac:dyDescent="0.25">
      <c r="A214" s="67" t="s">
        <v>276</v>
      </c>
      <c r="B214" s="67" t="s">
        <v>277</v>
      </c>
      <c r="C214" s="67"/>
      <c r="D214" s="67"/>
      <c r="E214" s="67"/>
      <c r="F214" s="67"/>
      <c r="G214" s="67"/>
      <c r="H214" s="69"/>
      <c r="I214" s="69"/>
    </row>
    <row r="215" spans="1:9" s="12" customFormat="1" x14ac:dyDescent="0.25">
      <c r="A215" s="67" t="s">
        <v>278</v>
      </c>
      <c r="B215" s="67" t="s">
        <v>279</v>
      </c>
      <c r="C215" s="67"/>
      <c r="D215" s="67"/>
      <c r="E215" s="67"/>
      <c r="F215" s="67"/>
      <c r="G215" s="67"/>
      <c r="H215" s="69"/>
      <c r="I215" s="69"/>
    </row>
    <row r="216" spans="1:9" s="12" customFormat="1" x14ac:dyDescent="0.25">
      <c r="A216" s="67" t="s">
        <v>280</v>
      </c>
      <c r="B216" s="67" t="s">
        <v>281</v>
      </c>
      <c r="C216" s="67"/>
      <c r="D216" s="67"/>
      <c r="E216" s="67"/>
      <c r="F216" s="67"/>
      <c r="G216" s="67"/>
      <c r="H216" s="69"/>
      <c r="I216" s="69"/>
    </row>
    <row r="217" spans="1:9" s="12" customFormat="1" ht="30" x14ac:dyDescent="0.25">
      <c r="A217" s="67" t="s">
        <v>282</v>
      </c>
      <c r="B217" s="67" t="s">
        <v>283</v>
      </c>
      <c r="C217" s="67"/>
      <c r="D217" s="67"/>
      <c r="E217" s="67"/>
      <c r="F217" s="67"/>
      <c r="G217" s="67"/>
      <c r="H217" s="69"/>
      <c r="I217" s="69"/>
    </row>
    <row r="218" spans="1:9" s="12" customFormat="1" ht="30" x14ac:dyDescent="0.25">
      <c r="A218" s="67" t="s">
        <v>284</v>
      </c>
      <c r="B218" s="67" t="s">
        <v>285</v>
      </c>
      <c r="C218" s="67"/>
      <c r="D218" s="67"/>
      <c r="E218" s="67"/>
      <c r="F218" s="67"/>
      <c r="G218" s="67"/>
      <c r="H218" s="69"/>
      <c r="I218" s="69"/>
    </row>
    <row r="219" spans="1:9" s="12" customFormat="1" ht="45" x14ac:dyDescent="0.25">
      <c r="A219" s="67" t="s">
        <v>286</v>
      </c>
      <c r="B219" s="67" t="s">
        <v>287</v>
      </c>
      <c r="C219" s="67"/>
      <c r="D219" s="67"/>
      <c r="E219" s="67"/>
      <c r="F219" s="67"/>
      <c r="G219" s="67"/>
      <c r="H219" s="69"/>
      <c r="I219" s="69"/>
    </row>
    <row r="220" spans="1:9" s="12" customFormat="1" ht="30" x14ac:dyDescent="0.25">
      <c r="A220" s="67" t="s">
        <v>288</v>
      </c>
      <c r="B220" s="67" t="s">
        <v>289</v>
      </c>
      <c r="C220" s="67"/>
      <c r="D220" s="67"/>
      <c r="E220" s="67"/>
      <c r="F220" s="67"/>
      <c r="G220" s="67"/>
      <c r="H220" s="69"/>
      <c r="I220" s="69"/>
    </row>
    <row r="221" spans="1:9" s="12" customFormat="1" ht="30" x14ac:dyDescent="0.25">
      <c r="A221" s="67" t="s">
        <v>290</v>
      </c>
      <c r="B221" s="67" t="s">
        <v>291</v>
      </c>
      <c r="C221" s="67"/>
      <c r="D221" s="67"/>
      <c r="E221" s="67"/>
      <c r="F221" s="67"/>
      <c r="G221" s="67"/>
      <c r="H221" s="69"/>
      <c r="I221" s="69"/>
    </row>
    <row r="222" spans="1:9" s="12" customFormat="1" x14ac:dyDescent="0.25">
      <c r="A222" s="67" t="s">
        <v>292</v>
      </c>
      <c r="B222" s="67" t="s">
        <v>293</v>
      </c>
      <c r="C222" s="67"/>
      <c r="D222" s="67"/>
      <c r="E222" s="67"/>
      <c r="F222" s="67"/>
      <c r="G222" s="67"/>
      <c r="H222" s="69"/>
      <c r="I222" s="69"/>
    </row>
    <row r="223" spans="1:9" s="12" customFormat="1" x14ac:dyDescent="0.25">
      <c r="E223" s="66" t="s">
        <v>72</v>
      </c>
      <c r="F223" s="66" t="str">
        <f>IF((COUNT(C208:C222)&lt;&gt;COUNT(F208:F222)),"", ROUND(SUM(F208:F222),2))</f>
        <v/>
      </c>
      <c r="G223" s="70" t="str">
        <f>IF((COUNT(C208:C222)&lt;&gt;COUNT(F208:F222)),"Neužpildytos visų objektų kainos", "")</f>
        <v>Neužpildytos visų objektų kainos</v>
      </c>
    </row>
    <row r="224" spans="1:9" s="12" customFormat="1" ht="30" x14ac:dyDescent="0.25">
      <c r="C224" s="66" t="s">
        <v>73</v>
      </c>
      <c r="D224" s="69"/>
      <c r="E224" s="66" t="s">
        <v>74</v>
      </c>
      <c r="F224" s="66" t="str">
        <f>IF(OR(F223="",D224=""),"", ROUND(PRODUCT(D224,F223)/100,2))</f>
        <v/>
      </c>
      <c r="G224" s="70" t="str">
        <f>IF(D224="", "Nurodykite taikomą PVM dydį", "")</f>
        <v>Nurodykite taikomą PVM dydį</v>
      </c>
    </row>
    <row r="225" spans="1:9" s="12" customFormat="1" x14ac:dyDescent="0.25">
      <c r="E225" s="66" t="s">
        <v>75</v>
      </c>
      <c r="F225" s="66">
        <f>IF(ISBLANK(F224), "", ROUND(SUM(F223:F224),2))</f>
        <v>0</v>
      </c>
    </row>
    <row r="229" spans="1:9" x14ac:dyDescent="0.25">
      <c r="A229" s="13" t="s">
        <v>294</v>
      </c>
      <c r="B229" s="13" t="s">
        <v>295</v>
      </c>
    </row>
    <row r="231" spans="1:9" x14ac:dyDescent="0.25">
      <c r="A231" s="13" t="s">
        <v>27</v>
      </c>
    </row>
    <row r="232" spans="1:9" s="12" customFormat="1" ht="30" x14ac:dyDescent="0.25">
      <c r="A232" s="66" t="s">
        <v>28</v>
      </c>
      <c r="B232" s="66" t="s">
        <v>29</v>
      </c>
      <c r="C232" s="66" t="s">
        <v>30</v>
      </c>
      <c r="D232" s="66" t="s">
        <v>31</v>
      </c>
      <c r="E232" s="66" t="s">
        <v>32</v>
      </c>
      <c r="F232" s="66" t="s">
        <v>33</v>
      </c>
      <c r="G232" s="66" t="s">
        <v>34</v>
      </c>
      <c r="H232" s="66" t="s">
        <v>35</v>
      </c>
      <c r="I232" s="66" t="s">
        <v>36</v>
      </c>
    </row>
    <row r="233" spans="1:9" s="12" customFormat="1" x14ac:dyDescent="0.25">
      <c r="A233" s="66" t="s">
        <v>296</v>
      </c>
      <c r="B233" s="66" t="s">
        <v>297</v>
      </c>
      <c r="C233" s="67"/>
      <c r="D233" s="67"/>
      <c r="E233" s="67"/>
      <c r="F233" s="67"/>
      <c r="G233" s="67"/>
      <c r="H233" s="67"/>
      <c r="I233" s="67"/>
    </row>
    <row r="234" spans="1:9" s="12" customFormat="1" x14ac:dyDescent="0.25">
      <c r="A234" s="67" t="s">
        <v>298</v>
      </c>
      <c r="B234" s="67" t="s">
        <v>297</v>
      </c>
      <c r="C234" s="67">
        <v>2000</v>
      </c>
      <c r="D234" s="67" t="s">
        <v>166</v>
      </c>
      <c r="E234" s="68"/>
      <c r="F234" s="67" t="str">
        <f>IF(ISBLANK(E234),"", PRODUCT(C234,E234))</f>
        <v/>
      </c>
      <c r="G234" s="69"/>
      <c r="H234" s="67"/>
      <c r="I234" s="67"/>
    </row>
    <row r="235" spans="1:9" s="12" customFormat="1" x14ac:dyDescent="0.25">
      <c r="A235" s="67" t="s">
        <v>299</v>
      </c>
      <c r="B235" s="67" t="s">
        <v>300</v>
      </c>
      <c r="C235" s="67"/>
      <c r="D235" s="67"/>
      <c r="E235" s="67"/>
      <c r="F235" s="67"/>
      <c r="G235" s="67"/>
      <c r="H235" s="69"/>
      <c r="I235" s="69"/>
    </row>
    <row r="236" spans="1:9" s="12" customFormat="1" x14ac:dyDescent="0.25">
      <c r="A236" s="67" t="s">
        <v>301</v>
      </c>
      <c r="B236" s="67" t="s">
        <v>302</v>
      </c>
      <c r="C236" s="67"/>
      <c r="D236" s="67"/>
      <c r="E236" s="67"/>
      <c r="F236" s="67"/>
      <c r="G236" s="67"/>
      <c r="H236" s="69"/>
      <c r="I236" s="69"/>
    </row>
    <row r="237" spans="1:9" s="12" customFormat="1" x14ac:dyDescent="0.25">
      <c r="A237" s="67" t="s">
        <v>303</v>
      </c>
      <c r="B237" s="67" t="s">
        <v>304</v>
      </c>
      <c r="C237" s="67"/>
      <c r="D237" s="67"/>
      <c r="E237" s="67"/>
      <c r="F237" s="67"/>
      <c r="G237" s="67"/>
      <c r="H237" s="69"/>
      <c r="I237" s="69"/>
    </row>
    <row r="238" spans="1:9" s="12" customFormat="1" x14ac:dyDescent="0.25">
      <c r="A238" s="67" t="s">
        <v>305</v>
      </c>
      <c r="B238" s="67" t="s">
        <v>306</v>
      </c>
      <c r="C238" s="67"/>
      <c r="D238" s="67"/>
      <c r="E238" s="67"/>
      <c r="F238" s="67"/>
      <c r="G238" s="67"/>
      <c r="H238" s="69"/>
      <c r="I238" s="69"/>
    </row>
    <row r="239" spans="1:9" s="12" customFormat="1" x14ac:dyDescent="0.25">
      <c r="A239" s="67" t="s">
        <v>307</v>
      </c>
      <c r="B239" s="67" t="s">
        <v>308</v>
      </c>
      <c r="C239" s="67"/>
      <c r="D239" s="67"/>
      <c r="E239" s="67"/>
      <c r="F239" s="67"/>
      <c r="G239" s="67"/>
      <c r="H239" s="69"/>
      <c r="I239" s="69"/>
    </row>
    <row r="240" spans="1:9" s="12" customFormat="1" x14ac:dyDescent="0.25">
      <c r="A240" s="67" t="s">
        <v>309</v>
      </c>
      <c r="B240" s="67" t="s">
        <v>310</v>
      </c>
      <c r="C240" s="67"/>
      <c r="D240" s="67"/>
      <c r="E240" s="67"/>
      <c r="F240" s="67"/>
      <c r="G240" s="67"/>
      <c r="H240" s="69"/>
      <c r="I240" s="69"/>
    </row>
    <row r="241" spans="1:9" s="12" customFormat="1" x14ac:dyDescent="0.25">
      <c r="E241" s="66" t="s">
        <v>72</v>
      </c>
      <c r="F241" s="66" t="str">
        <f>IF((COUNT(C234:C240)&lt;&gt;COUNT(F234:F240)),"", ROUND(SUM(F234:F240),2))</f>
        <v/>
      </c>
      <c r="G241" s="70" t="str">
        <f>IF((COUNT(C234:C240)&lt;&gt;COUNT(F234:F240)),"Neužpildytos visų objektų kainos", "")</f>
        <v>Neužpildytos visų objektų kainos</v>
      </c>
    </row>
    <row r="242" spans="1:9" s="12" customFormat="1" ht="30" x14ac:dyDescent="0.25">
      <c r="C242" s="66" t="s">
        <v>73</v>
      </c>
      <c r="D242" s="69"/>
      <c r="E242" s="66" t="s">
        <v>74</v>
      </c>
      <c r="F242" s="66" t="str">
        <f>IF(OR(F241="",D242=""),"", ROUND(PRODUCT(D242,F241)/100,2))</f>
        <v/>
      </c>
      <c r="G242" s="70" t="str">
        <f>IF(D242="", "Nurodykite taikomą PVM dydį", "")</f>
        <v>Nurodykite taikomą PVM dydį</v>
      </c>
    </row>
    <row r="243" spans="1:9" s="12" customFormat="1" x14ac:dyDescent="0.25">
      <c r="E243" s="66" t="s">
        <v>75</v>
      </c>
      <c r="F243" s="66">
        <f>IF(ISBLANK(F242), "", ROUND(SUM(F241:F242),2))</f>
        <v>0</v>
      </c>
    </row>
    <row r="244" spans="1:9" s="12" customFormat="1" x14ac:dyDescent="0.25"/>
    <row r="247" spans="1:9" x14ac:dyDescent="0.25">
      <c r="A247" s="13" t="s">
        <v>311</v>
      </c>
      <c r="B247" s="13" t="s">
        <v>312</v>
      </c>
    </row>
    <row r="249" spans="1:9" x14ac:dyDescent="0.25">
      <c r="A249" s="13" t="s">
        <v>27</v>
      </c>
    </row>
    <row r="250" spans="1:9" s="12" customFormat="1" ht="30" x14ac:dyDescent="0.25">
      <c r="A250" s="66" t="s">
        <v>28</v>
      </c>
      <c r="B250" s="66" t="s">
        <v>29</v>
      </c>
      <c r="C250" s="66" t="s">
        <v>30</v>
      </c>
      <c r="D250" s="66" t="s">
        <v>31</v>
      </c>
      <c r="E250" s="66" t="s">
        <v>32</v>
      </c>
      <c r="F250" s="66" t="s">
        <v>33</v>
      </c>
      <c r="G250" s="66" t="s">
        <v>34</v>
      </c>
      <c r="H250" s="66" t="s">
        <v>35</v>
      </c>
      <c r="I250" s="66" t="s">
        <v>36</v>
      </c>
    </row>
    <row r="251" spans="1:9" s="12" customFormat="1" x14ac:dyDescent="0.25">
      <c r="A251" s="66" t="s">
        <v>313</v>
      </c>
      <c r="B251" s="66" t="s">
        <v>314</v>
      </c>
      <c r="C251" s="67"/>
      <c r="D251" s="67"/>
      <c r="E251" s="67"/>
      <c r="F251" s="67"/>
      <c r="G251" s="67"/>
      <c r="H251" s="67"/>
      <c r="I251" s="67"/>
    </row>
    <row r="252" spans="1:9" s="12" customFormat="1" x14ac:dyDescent="0.25">
      <c r="A252" s="67" t="s">
        <v>315</v>
      </c>
      <c r="B252" s="67" t="s">
        <v>316</v>
      </c>
      <c r="C252" s="67">
        <v>4000</v>
      </c>
      <c r="D252" s="67" t="s">
        <v>166</v>
      </c>
      <c r="E252" s="68"/>
      <c r="F252" s="67" t="str">
        <f>IF(ISBLANK(E252),"", PRODUCT(C252,E252))</f>
        <v/>
      </c>
      <c r="G252" s="69"/>
      <c r="H252" s="67"/>
      <c r="I252" s="67"/>
    </row>
    <row r="253" spans="1:9" s="12" customFormat="1" x14ac:dyDescent="0.25">
      <c r="A253" s="67" t="s">
        <v>317</v>
      </c>
      <c r="B253" s="67" t="s">
        <v>302</v>
      </c>
      <c r="C253" s="67"/>
      <c r="D253" s="67"/>
      <c r="E253" s="67"/>
      <c r="F253" s="67"/>
      <c r="G253" s="67"/>
      <c r="H253" s="69"/>
      <c r="I253" s="69"/>
    </row>
    <row r="254" spans="1:9" s="12" customFormat="1" x14ac:dyDescent="0.25">
      <c r="A254" s="67" t="s">
        <v>318</v>
      </c>
      <c r="B254" s="67" t="s">
        <v>300</v>
      </c>
      <c r="C254" s="67"/>
      <c r="D254" s="67"/>
      <c r="E254" s="67"/>
      <c r="F254" s="67"/>
      <c r="G254" s="67"/>
      <c r="H254" s="69"/>
      <c r="I254" s="69"/>
    </row>
    <row r="255" spans="1:9" s="12" customFormat="1" x14ac:dyDescent="0.25">
      <c r="A255" s="67" t="s">
        <v>319</v>
      </c>
      <c r="B255" s="67" t="s">
        <v>320</v>
      </c>
      <c r="C255" s="67"/>
      <c r="D255" s="67"/>
      <c r="E255" s="67"/>
      <c r="F255" s="67"/>
      <c r="G255" s="67"/>
      <c r="H255" s="69"/>
      <c r="I255" s="69"/>
    </row>
    <row r="256" spans="1:9" s="12" customFormat="1" x14ac:dyDescent="0.25">
      <c r="A256" s="67" t="s">
        <v>321</v>
      </c>
      <c r="B256" s="67" t="s">
        <v>322</v>
      </c>
      <c r="C256" s="67"/>
      <c r="D256" s="67"/>
      <c r="E256" s="67"/>
      <c r="F256" s="67"/>
      <c r="G256" s="67"/>
      <c r="H256" s="69"/>
      <c r="I256" s="69"/>
    </row>
    <row r="257" spans="1:9" s="12" customFormat="1" x14ac:dyDescent="0.25">
      <c r="A257" s="67" t="s">
        <v>323</v>
      </c>
      <c r="B257" s="67" t="s">
        <v>324</v>
      </c>
      <c r="C257" s="67"/>
      <c r="D257" s="67"/>
      <c r="E257" s="67"/>
      <c r="F257" s="67"/>
      <c r="G257" s="67"/>
      <c r="H257" s="69"/>
      <c r="I257" s="69"/>
    </row>
    <row r="258" spans="1:9" s="12" customFormat="1" x14ac:dyDescent="0.25">
      <c r="A258" s="67" t="s">
        <v>325</v>
      </c>
      <c r="B258" s="67" t="s">
        <v>326</v>
      </c>
      <c r="C258" s="67"/>
      <c r="D258" s="67"/>
      <c r="E258" s="67"/>
      <c r="F258" s="67"/>
      <c r="G258" s="67"/>
      <c r="H258" s="69"/>
      <c r="I258" s="69"/>
    </row>
    <row r="259" spans="1:9" s="12" customFormat="1" ht="30" x14ac:dyDescent="0.25">
      <c r="A259" s="67" t="s">
        <v>327</v>
      </c>
      <c r="B259" s="67" t="s">
        <v>328</v>
      </c>
      <c r="C259" s="67"/>
      <c r="D259" s="67"/>
      <c r="E259" s="67"/>
      <c r="F259" s="67"/>
      <c r="G259" s="67"/>
      <c r="H259" s="69"/>
      <c r="I259" s="69"/>
    </row>
    <row r="260" spans="1:9" s="12" customFormat="1" x14ac:dyDescent="0.25">
      <c r="A260" s="67" t="s">
        <v>329</v>
      </c>
      <c r="B260" s="67" t="s">
        <v>330</v>
      </c>
      <c r="C260" s="67"/>
      <c r="D260" s="67"/>
      <c r="E260" s="67"/>
      <c r="F260" s="67"/>
      <c r="G260" s="67"/>
      <c r="H260" s="69"/>
      <c r="I260" s="69"/>
    </row>
    <row r="261" spans="1:9" s="12" customFormat="1" x14ac:dyDescent="0.25">
      <c r="E261" s="66" t="s">
        <v>72</v>
      </c>
      <c r="F261" s="66" t="str">
        <f>IF((COUNT(C252:C260)&lt;&gt;COUNT(F252:F260)),"", ROUND(SUM(F252:F260),2))</f>
        <v/>
      </c>
      <c r="G261" s="70" t="str">
        <f>IF((COUNT(C252:C260)&lt;&gt;COUNT(F252:F260)),"Neužpildytos visų objektų kainos", "")</f>
        <v>Neužpildytos visų objektų kainos</v>
      </c>
    </row>
    <row r="262" spans="1:9" s="12" customFormat="1" ht="30" x14ac:dyDescent="0.25">
      <c r="C262" s="66" t="s">
        <v>73</v>
      </c>
      <c r="D262" s="69"/>
      <c r="E262" s="66" t="s">
        <v>74</v>
      </c>
      <c r="F262" s="66" t="str">
        <f>IF(OR(F261="",D262=""),"", ROUND(PRODUCT(D262,F261)/100,2))</f>
        <v/>
      </c>
      <c r="G262" s="70" t="str">
        <f>IF(D262="", "Nurodykite taikomą PVM dydį", "")</f>
        <v>Nurodykite taikomą PVM dydį</v>
      </c>
    </row>
    <row r="263" spans="1:9" s="12" customFormat="1" x14ac:dyDescent="0.25">
      <c r="E263" s="66" t="s">
        <v>75</v>
      </c>
      <c r="F263" s="66">
        <f>IF(ISBLANK(F262), "", ROUND(SUM(F261:F262),2))</f>
        <v>0</v>
      </c>
    </row>
    <row r="267" spans="1:9" x14ac:dyDescent="0.25">
      <c r="A267" s="13" t="s">
        <v>331</v>
      </c>
      <c r="B267" s="13" t="s">
        <v>332</v>
      </c>
    </row>
    <row r="269" spans="1:9" x14ac:dyDescent="0.25">
      <c r="A269" s="13" t="s">
        <v>27</v>
      </c>
    </row>
    <row r="270" spans="1:9" s="12" customFormat="1" ht="30" x14ac:dyDescent="0.25">
      <c r="A270" s="66" t="s">
        <v>28</v>
      </c>
      <c r="B270" s="66" t="s">
        <v>29</v>
      </c>
      <c r="C270" s="66" t="s">
        <v>30</v>
      </c>
      <c r="D270" s="66" t="s">
        <v>31</v>
      </c>
      <c r="E270" s="66" t="s">
        <v>32</v>
      </c>
      <c r="F270" s="66" t="s">
        <v>33</v>
      </c>
      <c r="G270" s="66" t="s">
        <v>34</v>
      </c>
      <c r="H270" s="66" t="s">
        <v>35</v>
      </c>
      <c r="I270" s="66" t="s">
        <v>36</v>
      </c>
    </row>
    <row r="271" spans="1:9" s="12" customFormat="1" x14ac:dyDescent="0.25">
      <c r="A271" s="66" t="s">
        <v>333</v>
      </c>
      <c r="B271" s="66" t="s">
        <v>334</v>
      </c>
      <c r="C271" s="67"/>
      <c r="D271" s="67"/>
      <c r="E271" s="67"/>
      <c r="F271" s="67"/>
      <c r="G271" s="67"/>
      <c r="H271" s="67"/>
      <c r="I271" s="67"/>
    </row>
    <row r="272" spans="1:9" s="12" customFormat="1" x14ac:dyDescent="0.25">
      <c r="A272" s="67" t="s">
        <v>335</v>
      </c>
      <c r="B272" s="67" t="s">
        <v>334</v>
      </c>
      <c r="C272" s="67">
        <v>5000</v>
      </c>
      <c r="D272" s="67" t="s">
        <v>166</v>
      </c>
      <c r="E272" s="68"/>
      <c r="F272" s="67" t="str">
        <f>IF(ISBLANK(E272),"", PRODUCT(C272,E272))</f>
        <v/>
      </c>
      <c r="G272" s="69"/>
      <c r="H272" s="67"/>
      <c r="I272" s="67"/>
    </row>
    <row r="273" spans="1:9" s="12" customFormat="1" x14ac:dyDescent="0.25">
      <c r="A273" s="67" t="s">
        <v>336</v>
      </c>
      <c r="B273" s="67" t="s">
        <v>337</v>
      </c>
      <c r="C273" s="67"/>
      <c r="D273" s="67"/>
      <c r="E273" s="67"/>
      <c r="F273" s="67"/>
      <c r="G273" s="67"/>
      <c r="H273" s="69"/>
      <c r="I273" s="69"/>
    </row>
    <row r="274" spans="1:9" s="12" customFormat="1" x14ac:dyDescent="0.25">
      <c r="A274" s="67" t="s">
        <v>338</v>
      </c>
      <c r="B274" s="67" t="s">
        <v>339</v>
      </c>
      <c r="C274" s="67"/>
      <c r="D274" s="67"/>
      <c r="E274" s="67"/>
      <c r="F274" s="67"/>
      <c r="G274" s="67"/>
      <c r="H274" s="69"/>
      <c r="I274" s="69"/>
    </row>
    <row r="275" spans="1:9" s="12" customFormat="1" x14ac:dyDescent="0.25">
      <c r="A275" s="67" t="s">
        <v>340</v>
      </c>
      <c r="B275" s="67" t="s">
        <v>168</v>
      </c>
      <c r="C275" s="67"/>
      <c r="D275" s="67"/>
      <c r="E275" s="67"/>
      <c r="F275" s="67"/>
      <c r="G275" s="67"/>
      <c r="H275" s="69"/>
      <c r="I275" s="69"/>
    </row>
    <row r="276" spans="1:9" s="12" customFormat="1" x14ac:dyDescent="0.25">
      <c r="A276" s="67" t="s">
        <v>341</v>
      </c>
      <c r="B276" s="67" t="s">
        <v>342</v>
      </c>
      <c r="C276" s="67"/>
      <c r="D276" s="67"/>
      <c r="E276" s="67"/>
      <c r="F276" s="67"/>
      <c r="G276" s="67"/>
      <c r="H276" s="69"/>
      <c r="I276" s="69"/>
    </row>
    <row r="277" spans="1:9" s="12" customFormat="1" x14ac:dyDescent="0.25">
      <c r="A277" s="67" t="s">
        <v>343</v>
      </c>
      <c r="B277" s="67" t="s">
        <v>344</v>
      </c>
      <c r="C277" s="67"/>
      <c r="D277" s="67"/>
      <c r="E277" s="67"/>
      <c r="F277" s="67"/>
      <c r="G277" s="67"/>
      <c r="H277" s="69"/>
      <c r="I277" s="69"/>
    </row>
    <row r="278" spans="1:9" s="12" customFormat="1" ht="45" x14ac:dyDescent="0.25">
      <c r="A278" s="67" t="s">
        <v>345</v>
      </c>
      <c r="B278" s="67" t="s">
        <v>346</v>
      </c>
      <c r="C278" s="67"/>
      <c r="D278" s="67"/>
      <c r="E278" s="67"/>
      <c r="F278" s="67"/>
      <c r="G278" s="67"/>
      <c r="H278" s="69"/>
      <c r="I278" s="69"/>
    </row>
    <row r="279" spans="1:9" s="12" customFormat="1" x14ac:dyDescent="0.25">
      <c r="A279" s="67" t="s">
        <v>347</v>
      </c>
      <c r="B279" s="67" t="s">
        <v>348</v>
      </c>
      <c r="C279" s="67"/>
      <c r="D279" s="67"/>
      <c r="E279" s="67"/>
      <c r="F279" s="67"/>
      <c r="G279" s="67"/>
      <c r="H279" s="69"/>
      <c r="I279" s="69"/>
    </row>
    <row r="280" spans="1:9" s="12" customFormat="1" x14ac:dyDescent="0.25">
      <c r="A280" s="67" t="s">
        <v>349</v>
      </c>
      <c r="B280" s="67" t="s">
        <v>350</v>
      </c>
      <c r="C280" s="67"/>
      <c r="D280" s="67"/>
      <c r="E280" s="67"/>
      <c r="F280" s="67"/>
      <c r="G280" s="67"/>
      <c r="H280" s="69"/>
      <c r="I280" s="69"/>
    </row>
    <row r="281" spans="1:9" s="12" customFormat="1" x14ac:dyDescent="0.25">
      <c r="A281" s="67" t="s">
        <v>351</v>
      </c>
      <c r="B281" s="67" t="s">
        <v>352</v>
      </c>
      <c r="C281" s="67"/>
      <c r="D281" s="67"/>
      <c r="E281" s="67"/>
      <c r="F281" s="67"/>
      <c r="G281" s="67"/>
      <c r="H281" s="69"/>
      <c r="I281" s="69"/>
    </row>
    <row r="282" spans="1:9" s="12" customFormat="1" x14ac:dyDescent="0.25">
      <c r="E282" s="66" t="s">
        <v>72</v>
      </c>
      <c r="F282" s="66" t="str">
        <f>IF((COUNT(C272:C281)&lt;&gt;COUNT(F272:F281)),"", ROUND(SUM(F272:F281),2))</f>
        <v/>
      </c>
      <c r="G282" s="70" t="str">
        <f>IF((COUNT(C272:C281)&lt;&gt;COUNT(F272:F281)),"Neužpildytos visų objektų kainos", "")</f>
        <v>Neužpildytos visų objektų kainos</v>
      </c>
    </row>
    <row r="283" spans="1:9" s="12" customFormat="1" ht="30" x14ac:dyDescent="0.25">
      <c r="C283" s="66" t="s">
        <v>73</v>
      </c>
      <c r="D283" s="69"/>
      <c r="E283" s="66" t="s">
        <v>74</v>
      </c>
      <c r="F283" s="66" t="str">
        <f>IF(OR(F282="",D283=""),"", ROUND(PRODUCT(D283,F282)/100,2))</f>
        <v/>
      </c>
      <c r="G283" s="70" t="str">
        <f>IF(D283="", "Nurodykite taikomą PVM dydį", "")</f>
        <v>Nurodykite taikomą PVM dydį</v>
      </c>
    </row>
    <row r="284" spans="1:9" s="12" customFormat="1" x14ac:dyDescent="0.25">
      <c r="E284" s="66" t="s">
        <v>75</v>
      </c>
      <c r="F284" s="66">
        <f>IF(ISBLANK(F283), "", ROUND(SUM(F282:F283),2))</f>
        <v>0</v>
      </c>
    </row>
    <row r="288" spans="1:9" x14ac:dyDescent="0.25">
      <c r="A288" s="13" t="s">
        <v>353</v>
      </c>
      <c r="B288" s="13" t="s">
        <v>354</v>
      </c>
    </row>
    <row r="290" spans="1:9" x14ac:dyDescent="0.25">
      <c r="A290" s="13" t="s">
        <v>27</v>
      </c>
    </row>
    <row r="291" spans="1:9" s="12" customFormat="1" ht="30" x14ac:dyDescent="0.25">
      <c r="A291" s="66" t="s">
        <v>28</v>
      </c>
      <c r="B291" s="66" t="s">
        <v>29</v>
      </c>
      <c r="C291" s="66" t="s">
        <v>30</v>
      </c>
      <c r="D291" s="66" t="s">
        <v>31</v>
      </c>
      <c r="E291" s="66" t="s">
        <v>32</v>
      </c>
      <c r="F291" s="66" t="s">
        <v>33</v>
      </c>
      <c r="G291" s="66" t="s">
        <v>34</v>
      </c>
      <c r="H291" s="66" t="s">
        <v>35</v>
      </c>
      <c r="I291" s="66" t="s">
        <v>36</v>
      </c>
    </row>
    <row r="292" spans="1:9" s="12" customFormat="1" x14ac:dyDescent="0.25">
      <c r="A292" s="66" t="s">
        <v>355</v>
      </c>
      <c r="B292" s="66" t="s">
        <v>356</v>
      </c>
      <c r="C292" s="67"/>
      <c r="D292" s="67"/>
      <c r="E292" s="67"/>
      <c r="F292" s="67"/>
      <c r="G292" s="67"/>
      <c r="H292" s="67"/>
      <c r="I292" s="67"/>
    </row>
    <row r="293" spans="1:9" s="12" customFormat="1" x14ac:dyDescent="0.25">
      <c r="A293" s="67" t="s">
        <v>357</v>
      </c>
      <c r="B293" s="67" t="s">
        <v>358</v>
      </c>
      <c r="C293" s="67">
        <v>90</v>
      </c>
      <c r="D293" s="67" t="s">
        <v>166</v>
      </c>
      <c r="E293" s="68"/>
      <c r="F293" s="67" t="str">
        <f>IF(ISBLANK(E293),"", PRODUCT(C293,E293))</f>
        <v/>
      </c>
      <c r="G293" s="69"/>
      <c r="H293" s="67"/>
      <c r="I293" s="67"/>
    </row>
    <row r="294" spans="1:9" s="12" customFormat="1" x14ac:dyDescent="0.25">
      <c r="A294" s="67" t="s">
        <v>359</v>
      </c>
      <c r="B294" s="67" t="s">
        <v>360</v>
      </c>
      <c r="C294" s="67"/>
      <c r="D294" s="67"/>
      <c r="E294" s="67"/>
      <c r="F294" s="67"/>
      <c r="G294" s="67"/>
      <c r="H294" s="69"/>
      <c r="I294" s="69"/>
    </row>
    <row r="295" spans="1:9" s="12" customFormat="1" x14ac:dyDescent="0.25">
      <c r="A295" s="67" t="s">
        <v>361</v>
      </c>
      <c r="B295" s="67" t="s">
        <v>302</v>
      </c>
      <c r="C295" s="67"/>
      <c r="D295" s="67"/>
      <c r="E295" s="67"/>
      <c r="F295" s="67"/>
      <c r="G295" s="67"/>
      <c r="H295" s="69"/>
      <c r="I295" s="69"/>
    </row>
    <row r="296" spans="1:9" s="12" customFormat="1" x14ac:dyDescent="0.25">
      <c r="A296" s="67" t="s">
        <v>362</v>
      </c>
      <c r="B296" s="67" t="s">
        <v>143</v>
      </c>
      <c r="C296" s="67"/>
      <c r="D296" s="67"/>
      <c r="E296" s="67"/>
      <c r="F296" s="67"/>
      <c r="G296" s="67"/>
      <c r="H296" s="69"/>
      <c r="I296" s="69"/>
    </row>
    <row r="297" spans="1:9" s="12" customFormat="1" x14ac:dyDescent="0.25">
      <c r="A297" s="67" t="s">
        <v>363</v>
      </c>
      <c r="B297" s="67" t="s">
        <v>300</v>
      </c>
      <c r="C297" s="67"/>
      <c r="D297" s="67"/>
      <c r="E297" s="67"/>
      <c r="F297" s="67"/>
      <c r="G297" s="67"/>
      <c r="H297" s="69"/>
      <c r="I297" s="69"/>
    </row>
    <row r="298" spans="1:9" s="12" customFormat="1" x14ac:dyDescent="0.25">
      <c r="A298" s="67" t="s">
        <v>364</v>
      </c>
      <c r="B298" s="67" t="s">
        <v>365</v>
      </c>
      <c r="C298" s="67"/>
      <c r="D298" s="67"/>
      <c r="E298" s="67"/>
      <c r="F298" s="67"/>
      <c r="G298" s="67"/>
      <c r="H298" s="69"/>
      <c r="I298" s="69"/>
    </row>
    <row r="299" spans="1:9" s="12" customFormat="1" x14ac:dyDescent="0.25">
      <c r="A299" s="67" t="s">
        <v>366</v>
      </c>
      <c r="B299" s="67" t="s">
        <v>367</v>
      </c>
      <c r="C299" s="67"/>
      <c r="D299" s="67"/>
      <c r="E299" s="67"/>
      <c r="F299" s="67"/>
      <c r="G299" s="67"/>
      <c r="H299" s="69"/>
      <c r="I299" s="69"/>
    </row>
    <row r="300" spans="1:9" s="12" customFormat="1" x14ac:dyDescent="0.25">
      <c r="A300" s="67" t="s">
        <v>368</v>
      </c>
      <c r="B300" s="67" t="s">
        <v>369</v>
      </c>
      <c r="C300" s="67"/>
      <c r="D300" s="67"/>
      <c r="E300" s="67"/>
      <c r="F300" s="67"/>
      <c r="G300" s="67"/>
      <c r="H300" s="69"/>
      <c r="I300" s="69"/>
    </row>
    <row r="301" spans="1:9" s="12" customFormat="1" x14ac:dyDescent="0.25">
      <c r="A301" s="67" t="s">
        <v>370</v>
      </c>
      <c r="B301" s="67" t="s">
        <v>371</v>
      </c>
      <c r="C301" s="67"/>
      <c r="D301" s="67"/>
      <c r="E301" s="67"/>
      <c r="F301" s="67"/>
      <c r="G301" s="67"/>
      <c r="H301" s="69"/>
      <c r="I301" s="69"/>
    </row>
    <row r="302" spans="1:9" s="12" customFormat="1" x14ac:dyDescent="0.25">
      <c r="E302" s="66" t="s">
        <v>72</v>
      </c>
      <c r="F302" s="66" t="str">
        <f>IF((COUNT(C293:C301)&lt;&gt;COUNT(F293:F301)),"", ROUND(SUM(F293:F301),2))</f>
        <v/>
      </c>
      <c r="G302" s="70" t="str">
        <f>IF((COUNT(C293:C301)&lt;&gt;COUNT(F293:F301)),"Neužpildytos visų objektų kainos", "")</f>
        <v>Neužpildytos visų objektų kainos</v>
      </c>
    </row>
    <row r="303" spans="1:9" s="12" customFormat="1" ht="30" x14ac:dyDescent="0.25">
      <c r="C303" s="66" t="s">
        <v>73</v>
      </c>
      <c r="D303" s="69"/>
      <c r="E303" s="66" t="s">
        <v>74</v>
      </c>
      <c r="F303" s="66" t="str">
        <f>IF(OR(F302="",D303=""),"", ROUND(PRODUCT(D303,F302)/100,2))</f>
        <v/>
      </c>
      <c r="G303" s="70" t="str">
        <f>IF(D303="", "Nurodykite taikomą PVM dydį", "")</f>
        <v>Nurodykite taikomą PVM dydį</v>
      </c>
    </row>
    <row r="304" spans="1:9" s="12" customFormat="1" x14ac:dyDescent="0.25">
      <c r="E304" s="66" t="s">
        <v>75</v>
      </c>
      <c r="F304" s="66">
        <f>IF(ISBLANK(F303), "", ROUND(SUM(F302:F303),2))</f>
        <v>0</v>
      </c>
    </row>
    <row r="308" spans="1:9" x14ac:dyDescent="0.25">
      <c r="A308" s="13" t="s">
        <v>372</v>
      </c>
      <c r="B308" s="13" t="s">
        <v>373</v>
      </c>
    </row>
    <row r="310" spans="1:9" x14ac:dyDescent="0.25">
      <c r="A310" s="13" t="s">
        <v>27</v>
      </c>
    </row>
    <row r="311" spans="1:9" s="12" customFormat="1" ht="30" x14ac:dyDescent="0.25">
      <c r="A311" s="66" t="s">
        <v>28</v>
      </c>
      <c r="B311" s="66" t="s">
        <v>29</v>
      </c>
      <c r="C311" s="66" t="s">
        <v>30</v>
      </c>
      <c r="D311" s="66" t="s">
        <v>31</v>
      </c>
      <c r="E311" s="66" t="s">
        <v>32</v>
      </c>
      <c r="F311" s="66" t="s">
        <v>33</v>
      </c>
      <c r="G311" s="66" t="s">
        <v>34</v>
      </c>
      <c r="H311" s="66" t="s">
        <v>35</v>
      </c>
      <c r="I311" s="66" t="s">
        <v>36</v>
      </c>
    </row>
    <row r="312" spans="1:9" s="12" customFormat="1" x14ac:dyDescent="0.25">
      <c r="A312" s="66" t="s">
        <v>374</v>
      </c>
      <c r="B312" s="66" t="s">
        <v>375</v>
      </c>
      <c r="C312" s="67"/>
      <c r="D312" s="67"/>
      <c r="E312" s="67"/>
      <c r="F312" s="67"/>
      <c r="G312" s="67"/>
      <c r="H312" s="67"/>
      <c r="I312" s="67"/>
    </row>
    <row r="313" spans="1:9" s="12" customFormat="1" x14ac:dyDescent="0.25">
      <c r="A313" s="67" t="s">
        <v>376</v>
      </c>
      <c r="B313" s="67" t="s">
        <v>375</v>
      </c>
      <c r="C313" s="67">
        <v>1000</v>
      </c>
      <c r="D313" s="67" t="s">
        <v>166</v>
      </c>
      <c r="E313" s="68"/>
      <c r="F313" s="67" t="str">
        <f>IF(ISBLANK(E313),"", PRODUCT(C313,E313))</f>
        <v/>
      </c>
      <c r="G313" s="69"/>
      <c r="H313" s="67"/>
      <c r="I313" s="67"/>
    </row>
    <row r="314" spans="1:9" s="12" customFormat="1" x14ac:dyDescent="0.25">
      <c r="A314" s="67" t="s">
        <v>377</v>
      </c>
      <c r="B314" s="67" t="s">
        <v>300</v>
      </c>
      <c r="C314" s="67"/>
      <c r="D314" s="67"/>
      <c r="E314" s="67"/>
      <c r="F314" s="67"/>
      <c r="G314" s="67"/>
      <c r="H314" s="69"/>
      <c r="I314" s="69"/>
    </row>
    <row r="315" spans="1:9" s="12" customFormat="1" x14ac:dyDescent="0.25">
      <c r="A315" s="67" t="s">
        <v>378</v>
      </c>
      <c r="B315" s="67" t="s">
        <v>379</v>
      </c>
      <c r="C315" s="67"/>
      <c r="D315" s="67"/>
      <c r="E315" s="67"/>
      <c r="F315" s="67"/>
      <c r="G315" s="67"/>
      <c r="H315" s="69"/>
      <c r="I315" s="69"/>
    </row>
    <row r="316" spans="1:9" s="12" customFormat="1" x14ac:dyDescent="0.25">
      <c r="A316" s="67" t="s">
        <v>380</v>
      </c>
      <c r="B316" s="67" t="s">
        <v>381</v>
      </c>
      <c r="C316" s="67"/>
      <c r="D316" s="67"/>
      <c r="E316" s="67"/>
      <c r="F316" s="67"/>
      <c r="G316" s="67"/>
      <c r="H316" s="69"/>
      <c r="I316" s="69"/>
    </row>
    <row r="317" spans="1:9" s="12" customFormat="1" x14ac:dyDescent="0.25">
      <c r="A317" s="67" t="s">
        <v>382</v>
      </c>
      <c r="B317" s="67" t="s">
        <v>383</v>
      </c>
      <c r="C317" s="67"/>
      <c r="D317" s="67"/>
      <c r="E317" s="67"/>
      <c r="F317" s="67"/>
      <c r="G317" s="67"/>
      <c r="H317" s="69"/>
      <c r="I317" s="69"/>
    </row>
    <row r="318" spans="1:9" s="12" customFormat="1" x14ac:dyDescent="0.25">
      <c r="A318" s="67" t="s">
        <v>384</v>
      </c>
      <c r="B318" s="67" t="s">
        <v>385</v>
      </c>
      <c r="C318" s="67"/>
      <c r="D318" s="67"/>
      <c r="E318" s="67"/>
      <c r="F318" s="67"/>
      <c r="G318" s="67"/>
      <c r="H318" s="69"/>
      <c r="I318" s="69"/>
    </row>
    <row r="319" spans="1:9" s="12" customFormat="1" x14ac:dyDescent="0.25">
      <c r="A319" s="67" t="s">
        <v>386</v>
      </c>
      <c r="B319" s="67" t="s">
        <v>387</v>
      </c>
      <c r="C319" s="67"/>
      <c r="D319" s="67"/>
      <c r="E319" s="67"/>
      <c r="F319" s="67"/>
      <c r="G319" s="67"/>
      <c r="H319" s="69"/>
      <c r="I319" s="69"/>
    </row>
    <row r="320" spans="1:9" s="12" customFormat="1" x14ac:dyDescent="0.25">
      <c r="A320" s="67" t="s">
        <v>388</v>
      </c>
      <c r="B320" s="67" t="s">
        <v>302</v>
      </c>
      <c r="C320" s="67"/>
      <c r="D320" s="67"/>
      <c r="E320" s="67"/>
      <c r="F320" s="67"/>
      <c r="G320" s="67"/>
      <c r="H320" s="69"/>
      <c r="I320" s="69"/>
    </row>
    <row r="321" spans="1:9" s="12" customFormat="1" x14ac:dyDescent="0.25">
      <c r="E321" s="66" t="s">
        <v>72</v>
      </c>
      <c r="F321" s="66" t="str">
        <f>IF((COUNT(C313:C320)&lt;&gt;COUNT(F313:F320)),"", ROUND(SUM(F313:F320),2))</f>
        <v/>
      </c>
      <c r="G321" s="70" t="str">
        <f>IF((COUNT(C313:C320)&lt;&gt;COUNT(F313:F320)),"Neužpildytos visų objektų kainos", "")</f>
        <v>Neužpildytos visų objektų kainos</v>
      </c>
    </row>
    <row r="322" spans="1:9" s="12" customFormat="1" ht="30" x14ac:dyDescent="0.25">
      <c r="C322" s="66" t="s">
        <v>73</v>
      </c>
      <c r="D322" s="69"/>
      <c r="E322" s="66" t="s">
        <v>74</v>
      </c>
      <c r="F322" s="66" t="str">
        <f>IF(OR(F321="",D322=""),"", ROUND(PRODUCT(D322,F321)/100,2))</f>
        <v/>
      </c>
      <c r="G322" s="70" t="str">
        <f>IF(D322="", "Nurodykite taikomą PVM dydį", "")</f>
        <v>Nurodykite taikomą PVM dydį</v>
      </c>
    </row>
    <row r="323" spans="1:9" s="12" customFormat="1" x14ac:dyDescent="0.25">
      <c r="E323" s="66" t="s">
        <v>75</v>
      </c>
      <c r="F323" s="66">
        <f>IF(ISBLANK(F322), "", ROUND(SUM(F321:F322),2))</f>
        <v>0</v>
      </c>
    </row>
    <row r="327" spans="1:9" x14ac:dyDescent="0.25">
      <c r="A327" s="13" t="s">
        <v>389</v>
      </c>
      <c r="B327" s="13" t="s">
        <v>390</v>
      </c>
    </row>
    <row r="329" spans="1:9" x14ac:dyDescent="0.25">
      <c r="A329" s="13" t="s">
        <v>27</v>
      </c>
    </row>
    <row r="330" spans="1:9" s="12" customFormat="1" ht="30" x14ac:dyDescent="0.25">
      <c r="A330" s="66" t="s">
        <v>28</v>
      </c>
      <c r="B330" s="66" t="s">
        <v>29</v>
      </c>
      <c r="C330" s="66" t="s">
        <v>30</v>
      </c>
      <c r="D330" s="66" t="s">
        <v>31</v>
      </c>
      <c r="E330" s="66" t="s">
        <v>32</v>
      </c>
      <c r="F330" s="66" t="s">
        <v>33</v>
      </c>
      <c r="G330" s="66" t="s">
        <v>34</v>
      </c>
      <c r="H330" s="66" t="s">
        <v>35</v>
      </c>
      <c r="I330" s="66" t="s">
        <v>36</v>
      </c>
    </row>
    <row r="331" spans="1:9" s="12" customFormat="1" x14ac:dyDescent="0.25">
      <c r="A331" s="66" t="s">
        <v>391</v>
      </c>
      <c r="B331" s="66" t="s">
        <v>392</v>
      </c>
      <c r="C331" s="67"/>
      <c r="D331" s="67"/>
      <c r="E331" s="67"/>
      <c r="F331" s="67"/>
      <c r="G331" s="67"/>
      <c r="H331" s="67"/>
      <c r="I331" s="67"/>
    </row>
    <row r="332" spans="1:9" s="12" customFormat="1" x14ac:dyDescent="0.25">
      <c r="A332" s="67" t="s">
        <v>393</v>
      </c>
      <c r="B332" s="67" t="s">
        <v>392</v>
      </c>
      <c r="C332" s="67">
        <v>1000</v>
      </c>
      <c r="D332" s="67" t="s">
        <v>166</v>
      </c>
      <c r="E332" s="68"/>
      <c r="F332" s="67" t="str">
        <f>IF(ISBLANK(E332),"", PRODUCT(C332,E332))</f>
        <v/>
      </c>
      <c r="G332" s="69"/>
      <c r="H332" s="67"/>
      <c r="I332" s="67"/>
    </row>
    <row r="333" spans="1:9" s="12" customFormat="1" x14ac:dyDescent="0.25">
      <c r="A333" s="67" t="s">
        <v>394</v>
      </c>
      <c r="B333" s="67" t="s">
        <v>300</v>
      </c>
      <c r="C333" s="67"/>
      <c r="D333" s="67"/>
      <c r="E333" s="67"/>
      <c r="F333" s="67"/>
      <c r="G333" s="67"/>
      <c r="H333" s="69"/>
      <c r="I333" s="69"/>
    </row>
    <row r="334" spans="1:9" s="12" customFormat="1" x14ac:dyDescent="0.25">
      <c r="A334" s="67" t="s">
        <v>395</v>
      </c>
      <c r="B334" s="67" t="s">
        <v>379</v>
      </c>
      <c r="C334" s="67"/>
      <c r="D334" s="67"/>
      <c r="E334" s="67"/>
      <c r="F334" s="67"/>
      <c r="G334" s="67"/>
      <c r="H334" s="69"/>
      <c r="I334" s="69"/>
    </row>
    <row r="335" spans="1:9" s="12" customFormat="1" x14ac:dyDescent="0.25">
      <c r="A335" s="67" t="s">
        <v>396</v>
      </c>
      <c r="B335" s="67" t="s">
        <v>381</v>
      </c>
      <c r="C335" s="67"/>
      <c r="D335" s="67"/>
      <c r="E335" s="67"/>
      <c r="F335" s="67"/>
      <c r="G335" s="67"/>
      <c r="H335" s="69"/>
      <c r="I335" s="69"/>
    </row>
    <row r="336" spans="1:9" s="12" customFormat="1" x14ac:dyDescent="0.25">
      <c r="A336" s="67" t="s">
        <v>397</v>
      </c>
      <c r="B336" s="67" t="s">
        <v>383</v>
      </c>
      <c r="C336" s="67"/>
      <c r="D336" s="67"/>
      <c r="E336" s="67"/>
      <c r="F336" s="67"/>
      <c r="G336" s="67"/>
      <c r="H336" s="69"/>
      <c r="I336" s="69"/>
    </row>
    <row r="337" spans="1:9" s="12" customFormat="1" x14ac:dyDescent="0.25">
      <c r="A337" s="67" t="s">
        <v>398</v>
      </c>
      <c r="B337" s="67" t="s">
        <v>385</v>
      </c>
      <c r="C337" s="67"/>
      <c r="D337" s="67"/>
      <c r="E337" s="67"/>
      <c r="F337" s="67"/>
      <c r="G337" s="67"/>
      <c r="H337" s="69"/>
      <c r="I337" s="69"/>
    </row>
    <row r="338" spans="1:9" s="12" customFormat="1" x14ac:dyDescent="0.25">
      <c r="A338" s="67" t="s">
        <v>399</v>
      </c>
      <c r="B338" s="67" t="s">
        <v>387</v>
      </c>
      <c r="C338" s="67"/>
      <c r="D338" s="67"/>
      <c r="E338" s="67"/>
      <c r="F338" s="67"/>
      <c r="G338" s="67"/>
      <c r="H338" s="69"/>
      <c r="I338" s="69"/>
    </row>
    <row r="339" spans="1:9" s="12" customFormat="1" x14ac:dyDescent="0.25">
      <c r="A339" s="67" t="s">
        <v>400</v>
      </c>
      <c r="B339" s="67" t="s">
        <v>302</v>
      </c>
      <c r="C339" s="67"/>
      <c r="D339" s="67"/>
      <c r="E339" s="67"/>
      <c r="F339" s="67"/>
      <c r="G339" s="67"/>
      <c r="H339" s="69"/>
      <c r="I339" s="69"/>
    </row>
    <row r="340" spans="1:9" s="12" customFormat="1" x14ac:dyDescent="0.25">
      <c r="E340" s="66" t="s">
        <v>72</v>
      </c>
      <c r="F340" s="66" t="str">
        <f>IF((COUNT(C332:C339)&lt;&gt;COUNT(F332:F339)),"", ROUND(SUM(F332:F339),2))</f>
        <v/>
      </c>
      <c r="G340" s="70" t="str">
        <f>IF((COUNT(C332:C339)&lt;&gt;COUNT(F332:F339)),"Neužpildytos visų objektų kainos", "")</f>
        <v>Neužpildytos visų objektų kainos</v>
      </c>
    </row>
    <row r="341" spans="1:9" s="12" customFormat="1" ht="30" x14ac:dyDescent="0.25">
      <c r="C341" s="66" t="s">
        <v>73</v>
      </c>
      <c r="D341" s="69"/>
      <c r="E341" s="66" t="s">
        <v>74</v>
      </c>
      <c r="F341" s="66" t="str">
        <f>IF(OR(F340="",D341=""),"", ROUND(PRODUCT(D341,F340)/100,2))</f>
        <v/>
      </c>
      <c r="G341" s="70" t="str">
        <f>IF(D341="", "Nurodykite taikomą PVM dydį", "")</f>
        <v>Nurodykite taikomą PVM dydį</v>
      </c>
    </row>
    <row r="342" spans="1:9" s="12" customFormat="1" x14ac:dyDescent="0.25">
      <c r="E342" s="66" t="s">
        <v>75</v>
      </c>
      <c r="F342" s="66">
        <f>IF(ISBLANK(F341), "", ROUND(SUM(F340:F341),2))</f>
        <v>0</v>
      </c>
    </row>
    <row r="346" spans="1:9" x14ac:dyDescent="0.25">
      <c r="A346" s="13" t="s">
        <v>401</v>
      </c>
      <c r="B346" s="13" t="s">
        <v>402</v>
      </c>
    </row>
    <row r="348" spans="1:9" x14ac:dyDescent="0.25">
      <c r="A348" s="13" t="s">
        <v>27</v>
      </c>
    </row>
    <row r="349" spans="1:9" s="12" customFormat="1" ht="30" x14ac:dyDescent="0.25">
      <c r="A349" s="66" t="s">
        <v>28</v>
      </c>
      <c r="B349" s="66" t="s">
        <v>29</v>
      </c>
      <c r="C349" s="66" t="s">
        <v>30</v>
      </c>
      <c r="D349" s="66" t="s">
        <v>31</v>
      </c>
      <c r="E349" s="66" t="s">
        <v>32</v>
      </c>
      <c r="F349" s="66" t="s">
        <v>33</v>
      </c>
      <c r="G349" s="66" t="s">
        <v>34</v>
      </c>
      <c r="H349" s="66" t="s">
        <v>35</v>
      </c>
      <c r="I349" s="66" t="s">
        <v>36</v>
      </c>
    </row>
    <row r="350" spans="1:9" s="12" customFormat="1" x14ac:dyDescent="0.25">
      <c r="A350" s="66" t="s">
        <v>403</v>
      </c>
      <c r="B350" s="66" t="s">
        <v>404</v>
      </c>
      <c r="C350" s="67"/>
      <c r="D350" s="67"/>
      <c r="E350" s="67"/>
      <c r="F350" s="67"/>
      <c r="G350" s="67"/>
      <c r="H350" s="67"/>
      <c r="I350" s="67"/>
    </row>
    <row r="351" spans="1:9" s="12" customFormat="1" x14ac:dyDescent="0.25">
      <c r="A351" s="67" t="s">
        <v>405</v>
      </c>
      <c r="B351" s="67" t="s">
        <v>404</v>
      </c>
      <c r="C351" s="67">
        <v>1000</v>
      </c>
      <c r="D351" s="67" t="s">
        <v>166</v>
      </c>
      <c r="E351" s="68"/>
      <c r="F351" s="67" t="str">
        <f>IF(ISBLANK(E351),"", PRODUCT(C351,E351))</f>
        <v/>
      </c>
      <c r="G351" s="69"/>
      <c r="H351" s="67"/>
      <c r="I351" s="67"/>
    </row>
    <row r="352" spans="1:9" s="12" customFormat="1" x14ac:dyDescent="0.25">
      <c r="A352" s="67" t="s">
        <v>406</v>
      </c>
      <c r="B352" s="67" t="s">
        <v>300</v>
      </c>
      <c r="C352" s="67"/>
      <c r="D352" s="67"/>
      <c r="E352" s="67"/>
      <c r="F352" s="67"/>
      <c r="G352" s="67"/>
      <c r="H352" s="69"/>
      <c r="I352" s="69"/>
    </row>
    <row r="353" spans="1:9" s="12" customFormat="1" x14ac:dyDescent="0.25">
      <c r="A353" s="67" t="s">
        <v>407</v>
      </c>
      <c r="B353" s="67" t="s">
        <v>379</v>
      </c>
      <c r="C353" s="67"/>
      <c r="D353" s="67"/>
      <c r="E353" s="67"/>
      <c r="F353" s="67"/>
      <c r="G353" s="67"/>
      <c r="H353" s="69"/>
      <c r="I353" s="69"/>
    </row>
    <row r="354" spans="1:9" s="12" customFormat="1" x14ac:dyDescent="0.25">
      <c r="A354" s="67" t="s">
        <v>408</v>
      </c>
      <c r="B354" s="67" t="s">
        <v>381</v>
      </c>
      <c r="C354" s="67"/>
      <c r="D354" s="67"/>
      <c r="E354" s="67"/>
      <c r="F354" s="67"/>
      <c r="G354" s="67"/>
      <c r="H354" s="69"/>
      <c r="I354" s="69"/>
    </row>
    <row r="355" spans="1:9" s="12" customFormat="1" x14ac:dyDescent="0.25">
      <c r="A355" s="67" t="s">
        <v>409</v>
      </c>
      <c r="B355" s="67" t="s">
        <v>383</v>
      </c>
      <c r="C355" s="67"/>
      <c r="D355" s="67"/>
      <c r="E355" s="67"/>
      <c r="F355" s="67"/>
      <c r="G355" s="67"/>
      <c r="H355" s="69"/>
      <c r="I355" s="69"/>
    </row>
    <row r="356" spans="1:9" s="12" customFormat="1" x14ac:dyDescent="0.25">
      <c r="A356" s="67" t="s">
        <v>410</v>
      </c>
      <c r="B356" s="67" t="s">
        <v>411</v>
      </c>
      <c r="C356" s="67"/>
      <c r="D356" s="67"/>
      <c r="E356" s="67"/>
      <c r="F356" s="67"/>
      <c r="G356" s="67"/>
      <c r="H356" s="69"/>
      <c r="I356" s="69"/>
    </row>
    <row r="357" spans="1:9" s="12" customFormat="1" x14ac:dyDescent="0.25">
      <c r="A357" s="67" t="s">
        <v>412</v>
      </c>
      <c r="B357" s="67" t="s">
        <v>387</v>
      </c>
      <c r="C357" s="67"/>
      <c r="D357" s="67"/>
      <c r="E357" s="67"/>
      <c r="F357" s="67"/>
      <c r="G357" s="67"/>
      <c r="H357" s="69"/>
      <c r="I357" s="69"/>
    </row>
    <row r="358" spans="1:9" s="12" customFormat="1" x14ac:dyDescent="0.25">
      <c r="A358" s="67" t="s">
        <v>413</v>
      </c>
      <c r="B358" s="67" t="s">
        <v>302</v>
      </c>
      <c r="C358" s="67"/>
      <c r="D358" s="67"/>
      <c r="E358" s="67"/>
      <c r="F358" s="67"/>
      <c r="G358" s="67"/>
      <c r="H358" s="69"/>
      <c r="I358" s="69"/>
    </row>
    <row r="359" spans="1:9" s="12" customFormat="1" x14ac:dyDescent="0.25">
      <c r="E359" s="66" t="s">
        <v>72</v>
      </c>
      <c r="F359" s="66" t="str">
        <f>IF((COUNT(C351:C358)&lt;&gt;COUNT(F351:F358)),"", ROUND(SUM(F351:F358),2))</f>
        <v/>
      </c>
      <c r="G359" s="70" t="str">
        <f>IF((COUNT(C351:C358)&lt;&gt;COUNT(F351:F358)),"Neužpildytos visų objektų kainos", "")</f>
        <v>Neužpildytos visų objektų kainos</v>
      </c>
    </row>
    <row r="360" spans="1:9" s="12" customFormat="1" ht="30" x14ac:dyDescent="0.25">
      <c r="C360" s="66" t="s">
        <v>73</v>
      </c>
      <c r="D360" s="69"/>
      <c r="E360" s="66" t="s">
        <v>74</v>
      </c>
      <c r="F360" s="66" t="str">
        <f>IF(OR(F359="",D360=""),"", ROUND(PRODUCT(D360,F359)/100,2))</f>
        <v/>
      </c>
      <c r="G360" s="70" t="str">
        <f>IF(D360="", "Nurodykite taikomą PVM dydį", "")</f>
        <v>Nurodykite taikomą PVM dydį</v>
      </c>
    </row>
    <row r="361" spans="1:9" s="12" customFormat="1" x14ac:dyDescent="0.25">
      <c r="E361" s="66" t="s">
        <v>75</v>
      </c>
      <c r="F361" s="66">
        <f>IF(ISBLANK(F360), "", ROUND(SUM(F359:F360),2))</f>
        <v>0</v>
      </c>
    </row>
    <row r="365" spans="1:9" x14ac:dyDescent="0.25">
      <c r="A365" s="13" t="s">
        <v>414</v>
      </c>
      <c r="B365" s="13" t="s">
        <v>415</v>
      </c>
    </row>
    <row r="367" spans="1:9" x14ac:dyDescent="0.25">
      <c r="A367" s="13" t="s">
        <v>27</v>
      </c>
    </row>
    <row r="368" spans="1:9" s="12" customFormat="1" ht="30" x14ac:dyDescent="0.25">
      <c r="A368" s="66" t="s">
        <v>28</v>
      </c>
      <c r="B368" s="66" t="s">
        <v>29</v>
      </c>
      <c r="C368" s="66" t="s">
        <v>30</v>
      </c>
      <c r="D368" s="66" t="s">
        <v>31</v>
      </c>
      <c r="E368" s="66" t="s">
        <v>32</v>
      </c>
      <c r="F368" s="66" t="s">
        <v>33</v>
      </c>
      <c r="G368" s="66" t="s">
        <v>34</v>
      </c>
      <c r="H368" s="66" t="s">
        <v>35</v>
      </c>
      <c r="I368" s="66" t="s">
        <v>36</v>
      </c>
    </row>
    <row r="369" spans="1:9" s="12" customFormat="1" x14ac:dyDescent="0.25">
      <c r="A369" s="66" t="s">
        <v>416</v>
      </c>
      <c r="B369" s="66" t="s">
        <v>417</v>
      </c>
      <c r="C369" s="67"/>
      <c r="D369" s="67"/>
      <c r="E369" s="67"/>
      <c r="F369" s="67"/>
      <c r="G369" s="67"/>
      <c r="H369" s="67"/>
      <c r="I369" s="67"/>
    </row>
    <row r="370" spans="1:9" s="12" customFormat="1" x14ac:dyDescent="0.25">
      <c r="A370" s="67" t="s">
        <v>418</v>
      </c>
      <c r="B370" s="67" t="s">
        <v>417</v>
      </c>
      <c r="C370" s="67">
        <v>300</v>
      </c>
      <c r="D370" s="67" t="s">
        <v>166</v>
      </c>
      <c r="E370" s="68"/>
      <c r="F370" s="67" t="str">
        <f>IF(ISBLANK(E370),"", PRODUCT(C370,E370))</f>
        <v/>
      </c>
      <c r="G370" s="69"/>
      <c r="H370" s="67"/>
      <c r="I370" s="67"/>
    </row>
    <row r="371" spans="1:9" s="12" customFormat="1" x14ac:dyDescent="0.25">
      <c r="A371" s="67" t="s">
        <v>419</v>
      </c>
      <c r="B371" s="67" t="s">
        <v>300</v>
      </c>
      <c r="C371" s="67"/>
      <c r="D371" s="67"/>
      <c r="E371" s="67"/>
      <c r="F371" s="67"/>
      <c r="G371" s="67"/>
      <c r="H371" s="69"/>
      <c r="I371" s="69"/>
    </row>
    <row r="372" spans="1:9" s="12" customFormat="1" x14ac:dyDescent="0.25">
      <c r="A372" s="67" t="s">
        <v>420</v>
      </c>
      <c r="B372" s="67" t="s">
        <v>379</v>
      </c>
      <c r="C372" s="67"/>
      <c r="D372" s="67"/>
      <c r="E372" s="67"/>
      <c r="F372" s="67"/>
      <c r="G372" s="67"/>
      <c r="H372" s="69"/>
      <c r="I372" s="69"/>
    </row>
    <row r="373" spans="1:9" s="12" customFormat="1" x14ac:dyDescent="0.25">
      <c r="A373" s="67" t="s">
        <v>421</v>
      </c>
      <c r="B373" s="67" t="s">
        <v>422</v>
      </c>
      <c r="C373" s="67"/>
      <c r="D373" s="67"/>
      <c r="E373" s="67"/>
      <c r="F373" s="67"/>
      <c r="G373" s="67"/>
      <c r="H373" s="69"/>
      <c r="I373" s="69"/>
    </row>
    <row r="374" spans="1:9" s="12" customFormat="1" x14ac:dyDescent="0.25">
      <c r="A374" s="67" t="s">
        <v>423</v>
      </c>
      <c r="B374" s="67" t="s">
        <v>424</v>
      </c>
      <c r="C374" s="67"/>
      <c r="D374" s="67"/>
      <c r="E374" s="67"/>
      <c r="F374" s="67"/>
      <c r="G374" s="67"/>
      <c r="H374" s="69"/>
      <c r="I374" s="69"/>
    </row>
    <row r="375" spans="1:9" s="12" customFormat="1" x14ac:dyDescent="0.25">
      <c r="A375" s="67" t="s">
        <v>425</v>
      </c>
      <c r="B375" s="67" t="s">
        <v>302</v>
      </c>
      <c r="C375" s="67"/>
      <c r="D375" s="67"/>
      <c r="E375" s="67"/>
      <c r="F375" s="67"/>
      <c r="G375" s="67"/>
      <c r="H375" s="69"/>
      <c r="I375" s="69"/>
    </row>
    <row r="376" spans="1:9" s="12" customFormat="1" x14ac:dyDescent="0.25">
      <c r="A376" s="67" t="s">
        <v>426</v>
      </c>
      <c r="B376" s="67" t="s">
        <v>365</v>
      </c>
      <c r="C376" s="67"/>
      <c r="D376" s="67"/>
      <c r="E376" s="67"/>
      <c r="F376" s="67"/>
      <c r="G376" s="67"/>
      <c r="H376" s="69"/>
      <c r="I376" s="69"/>
    </row>
    <row r="377" spans="1:9" s="12" customFormat="1" x14ac:dyDescent="0.25">
      <c r="A377" s="67" t="s">
        <v>427</v>
      </c>
      <c r="B377" s="67" t="s">
        <v>387</v>
      </c>
      <c r="C377" s="67"/>
      <c r="D377" s="67"/>
      <c r="E377" s="67"/>
      <c r="F377" s="67"/>
      <c r="G377" s="67"/>
      <c r="H377" s="69"/>
      <c r="I377" s="69"/>
    </row>
    <row r="378" spans="1:9" s="12" customFormat="1" x14ac:dyDescent="0.25">
      <c r="A378" s="67" t="s">
        <v>428</v>
      </c>
      <c r="B378" s="67" t="s">
        <v>429</v>
      </c>
      <c r="C378" s="67"/>
      <c r="D378" s="67"/>
      <c r="E378" s="67"/>
      <c r="F378" s="67"/>
      <c r="G378" s="67"/>
      <c r="H378" s="69"/>
      <c r="I378" s="69"/>
    </row>
    <row r="379" spans="1:9" s="12" customFormat="1" x14ac:dyDescent="0.25">
      <c r="A379" s="67" t="s">
        <v>430</v>
      </c>
      <c r="B379" s="67" t="s">
        <v>431</v>
      </c>
      <c r="C379" s="67"/>
      <c r="D379" s="67"/>
      <c r="E379" s="67"/>
      <c r="F379" s="67"/>
      <c r="G379" s="67"/>
      <c r="H379" s="69"/>
      <c r="I379" s="69"/>
    </row>
    <row r="380" spans="1:9" s="12" customFormat="1" x14ac:dyDescent="0.25">
      <c r="A380" s="67" t="s">
        <v>432</v>
      </c>
      <c r="B380" s="67" t="s">
        <v>433</v>
      </c>
      <c r="C380" s="67"/>
      <c r="D380" s="67"/>
      <c r="E380" s="67"/>
      <c r="F380" s="67"/>
      <c r="G380" s="67"/>
      <c r="H380" s="69"/>
      <c r="I380" s="69"/>
    </row>
    <row r="381" spans="1:9" s="12" customFormat="1" x14ac:dyDescent="0.25">
      <c r="E381" s="66" t="s">
        <v>72</v>
      </c>
      <c r="F381" s="66" t="str">
        <f>IF((COUNT(C370:C380)&lt;&gt;COUNT(F370:F380)),"", ROUND(SUM(F370:F380),2))</f>
        <v/>
      </c>
      <c r="G381" s="70" t="str">
        <f>IF((COUNT(C370:C380)&lt;&gt;COUNT(F370:F380)),"Neužpildytos visų objektų kainos", "")</f>
        <v>Neužpildytos visų objektų kainos</v>
      </c>
    </row>
    <row r="382" spans="1:9" s="12" customFormat="1" ht="30" x14ac:dyDescent="0.25">
      <c r="C382" s="66" t="s">
        <v>73</v>
      </c>
      <c r="D382" s="69"/>
      <c r="E382" s="66" t="s">
        <v>74</v>
      </c>
      <c r="F382" s="66" t="str">
        <f>IF(OR(F381="",D382=""),"", ROUND(PRODUCT(D382,F381)/100,2))</f>
        <v/>
      </c>
      <c r="G382" s="70" t="str">
        <f>IF(D382="", "Nurodykite taikomą PVM dydį", "")</f>
        <v>Nurodykite taikomą PVM dydį</v>
      </c>
    </row>
    <row r="383" spans="1:9" s="12" customFormat="1" x14ac:dyDescent="0.25">
      <c r="E383" s="66" t="s">
        <v>75</v>
      </c>
      <c r="F383" s="66">
        <f>IF(ISBLANK(F382), "", ROUND(SUM(F381:F382),2))</f>
        <v>0</v>
      </c>
    </row>
    <row r="387" spans="1:9" x14ac:dyDescent="0.25">
      <c r="A387" s="13" t="s">
        <v>434</v>
      </c>
      <c r="B387" s="13" t="s">
        <v>435</v>
      </c>
    </row>
    <row r="389" spans="1:9" x14ac:dyDescent="0.25">
      <c r="A389" s="13" t="s">
        <v>27</v>
      </c>
    </row>
    <row r="390" spans="1:9" s="12" customFormat="1" ht="30" x14ac:dyDescent="0.25">
      <c r="A390" s="66" t="s">
        <v>28</v>
      </c>
      <c r="B390" s="66" t="s">
        <v>29</v>
      </c>
      <c r="C390" s="66" t="s">
        <v>30</v>
      </c>
      <c r="D390" s="66" t="s">
        <v>31</v>
      </c>
      <c r="E390" s="66" t="s">
        <v>32</v>
      </c>
      <c r="F390" s="66" t="s">
        <v>33</v>
      </c>
      <c r="G390" s="66" t="s">
        <v>34</v>
      </c>
      <c r="H390" s="66" t="s">
        <v>35</v>
      </c>
      <c r="I390" s="66" t="s">
        <v>36</v>
      </c>
    </row>
    <row r="391" spans="1:9" s="12" customFormat="1" x14ac:dyDescent="0.25">
      <c r="A391" s="66" t="s">
        <v>436</v>
      </c>
      <c r="B391" s="66" t="s">
        <v>437</v>
      </c>
      <c r="C391" s="67"/>
      <c r="D391" s="67"/>
      <c r="E391" s="67"/>
      <c r="F391" s="67"/>
      <c r="G391" s="67"/>
      <c r="H391" s="67"/>
      <c r="I391" s="67"/>
    </row>
    <row r="392" spans="1:9" s="12" customFormat="1" x14ac:dyDescent="0.25">
      <c r="A392" s="67" t="s">
        <v>438</v>
      </c>
      <c r="B392" s="67" t="s">
        <v>437</v>
      </c>
      <c r="C392" s="67">
        <v>300</v>
      </c>
      <c r="D392" s="67" t="s">
        <v>166</v>
      </c>
      <c r="E392" s="68"/>
      <c r="F392" s="67" t="str">
        <f>IF(ISBLANK(E392),"", PRODUCT(C392,E392))</f>
        <v/>
      </c>
      <c r="G392" s="69"/>
      <c r="H392" s="67"/>
      <c r="I392" s="67"/>
    </row>
    <row r="393" spans="1:9" s="12" customFormat="1" x14ac:dyDescent="0.25">
      <c r="A393" s="67" t="s">
        <v>439</v>
      </c>
      <c r="B393" s="67" t="s">
        <v>300</v>
      </c>
      <c r="C393" s="67"/>
      <c r="D393" s="67"/>
      <c r="E393" s="67"/>
      <c r="F393" s="67"/>
      <c r="G393" s="67"/>
      <c r="H393" s="69"/>
      <c r="I393" s="69"/>
    </row>
    <row r="394" spans="1:9" s="12" customFormat="1" x14ac:dyDescent="0.25">
      <c r="A394" s="67" t="s">
        <v>440</v>
      </c>
      <c r="B394" s="67" t="s">
        <v>379</v>
      </c>
      <c r="C394" s="67"/>
      <c r="D394" s="67"/>
      <c r="E394" s="67"/>
      <c r="F394" s="67"/>
      <c r="G394" s="67"/>
      <c r="H394" s="69"/>
      <c r="I394" s="69"/>
    </row>
    <row r="395" spans="1:9" s="12" customFormat="1" x14ac:dyDescent="0.25">
      <c r="A395" s="67" t="s">
        <v>441</v>
      </c>
      <c r="B395" s="67" t="s">
        <v>422</v>
      </c>
      <c r="C395" s="67"/>
      <c r="D395" s="67"/>
      <c r="E395" s="67"/>
      <c r="F395" s="67"/>
      <c r="G395" s="67"/>
      <c r="H395" s="69"/>
      <c r="I395" s="69"/>
    </row>
    <row r="396" spans="1:9" s="12" customFormat="1" x14ac:dyDescent="0.25">
      <c r="A396" s="67" t="s">
        <v>442</v>
      </c>
      <c r="B396" s="67" t="s">
        <v>424</v>
      </c>
      <c r="C396" s="67"/>
      <c r="D396" s="67"/>
      <c r="E396" s="67"/>
      <c r="F396" s="67"/>
      <c r="G396" s="67"/>
      <c r="H396" s="69"/>
      <c r="I396" s="69"/>
    </row>
    <row r="397" spans="1:9" s="12" customFormat="1" x14ac:dyDescent="0.25">
      <c r="A397" s="67" t="s">
        <v>443</v>
      </c>
      <c r="B397" s="67" t="s">
        <v>302</v>
      </c>
      <c r="C397" s="67"/>
      <c r="D397" s="67"/>
      <c r="E397" s="67"/>
      <c r="F397" s="67"/>
      <c r="G397" s="67"/>
      <c r="H397" s="69"/>
      <c r="I397" s="69"/>
    </row>
    <row r="398" spans="1:9" s="12" customFormat="1" x14ac:dyDescent="0.25">
      <c r="A398" s="67" t="s">
        <v>444</v>
      </c>
      <c r="B398" s="67" t="s">
        <v>365</v>
      </c>
      <c r="C398" s="67"/>
      <c r="D398" s="67"/>
      <c r="E398" s="67"/>
      <c r="F398" s="67"/>
      <c r="G398" s="67"/>
      <c r="H398" s="69"/>
      <c r="I398" s="69"/>
    </row>
    <row r="399" spans="1:9" s="12" customFormat="1" x14ac:dyDescent="0.25">
      <c r="A399" s="67" t="s">
        <v>445</v>
      </c>
      <c r="B399" s="67" t="s">
        <v>387</v>
      </c>
      <c r="C399" s="67"/>
      <c r="D399" s="67"/>
      <c r="E399" s="67"/>
      <c r="F399" s="67"/>
      <c r="G399" s="67"/>
      <c r="H399" s="69"/>
      <c r="I399" s="69"/>
    </row>
    <row r="400" spans="1:9" s="12" customFormat="1" x14ac:dyDescent="0.25">
      <c r="A400" s="67" t="s">
        <v>446</v>
      </c>
      <c r="B400" s="67" t="s">
        <v>429</v>
      </c>
      <c r="C400" s="67"/>
      <c r="D400" s="67"/>
      <c r="E400" s="67"/>
      <c r="F400" s="67"/>
      <c r="G400" s="67"/>
      <c r="H400" s="69"/>
      <c r="I400" s="69"/>
    </row>
    <row r="401" spans="1:9" s="12" customFormat="1" x14ac:dyDescent="0.25">
      <c r="A401" s="67" t="s">
        <v>447</v>
      </c>
      <c r="B401" s="67" t="s">
        <v>431</v>
      </c>
      <c r="C401" s="67"/>
      <c r="D401" s="67"/>
      <c r="E401" s="67"/>
      <c r="F401" s="67"/>
      <c r="G401" s="67"/>
      <c r="H401" s="69"/>
      <c r="I401" s="69"/>
    </row>
    <row r="402" spans="1:9" s="12" customFormat="1" x14ac:dyDescent="0.25">
      <c r="A402" s="67" t="s">
        <v>448</v>
      </c>
      <c r="B402" s="67" t="s">
        <v>433</v>
      </c>
      <c r="C402" s="67"/>
      <c r="D402" s="67"/>
      <c r="E402" s="67"/>
      <c r="F402" s="67"/>
      <c r="G402" s="67"/>
      <c r="H402" s="69"/>
      <c r="I402" s="69"/>
    </row>
    <row r="403" spans="1:9" s="12" customFormat="1" x14ac:dyDescent="0.25">
      <c r="E403" s="66" t="s">
        <v>72</v>
      </c>
      <c r="F403" s="66" t="str">
        <f>IF((COUNT(C392:C402)&lt;&gt;COUNT(F392:F402)),"", ROUND(SUM(F392:F402),2))</f>
        <v/>
      </c>
      <c r="G403" s="70" t="str">
        <f>IF((COUNT(C392:C402)&lt;&gt;COUNT(F392:F402)),"Neužpildytos visų objektų kainos", "")</f>
        <v>Neužpildytos visų objektų kainos</v>
      </c>
    </row>
    <row r="404" spans="1:9" s="12" customFormat="1" ht="30" x14ac:dyDescent="0.25">
      <c r="C404" s="66" t="s">
        <v>73</v>
      </c>
      <c r="D404" s="69"/>
      <c r="E404" s="66" t="s">
        <v>74</v>
      </c>
      <c r="F404" s="66" t="str">
        <f>IF(OR(F403="",D404=""),"", ROUND(PRODUCT(D404,F403)/100,2))</f>
        <v/>
      </c>
      <c r="G404" s="70" t="str">
        <f>IF(D404="", "Nurodykite taikomą PVM dydį", "")</f>
        <v>Nurodykite taikomą PVM dydį</v>
      </c>
    </row>
    <row r="405" spans="1:9" s="12" customFormat="1" x14ac:dyDescent="0.25">
      <c r="E405" s="66" t="s">
        <v>75</v>
      </c>
      <c r="F405" s="66">
        <f>IF(ISBLANK(F404), "", ROUND(SUM(F403:F404),2))</f>
        <v>0</v>
      </c>
    </row>
    <row r="409" spans="1:9" x14ac:dyDescent="0.25">
      <c r="A409" s="13" t="s">
        <v>449</v>
      </c>
      <c r="B409" s="13" t="s">
        <v>450</v>
      </c>
    </row>
    <row r="411" spans="1:9" x14ac:dyDescent="0.25">
      <c r="A411" s="13" t="s">
        <v>27</v>
      </c>
    </row>
    <row r="412" spans="1:9" s="12" customFormat="1" ht="30" x14ac:dyDescent="0.25">
      <c r="A412" s="66" t="s">
        <v>28</v>
      </c>
      <c r="B412" s="66" t="s">
        <v>29</v>
      </c>
      <c r="C412" s="66" t="s">
        <v>30</v>
      </c>
      <c r="D412" s="66" t="s">
        <v>31</v>
      </c>
      <c r="E412" s="66" t="s">
        <v>32</v>
      </c>
      <c r="F412" s="66" t="s">
        <v>33</v>
      </c>
      <c r="G412" s="66" t="s">
        <v>34</v>
      </c>
      <c r="H412" s="66" t="s">
        <v>35</v>
      </c>
      <c r="I412" s="66" t="s">
        <v>36</v>
      </c>
    </row>
    <row r="413" spans="1:9" s="12" customFormat="1" x14ac:dyDescent="0.25">
      <c r="A413" s="66" t="s">
        <v>451</v>
      </c>
      <c r="B413" s="66" t="s">
        <v>452</v>
      </c>
      <c r="C413" s="67"/>
      <c r="D413" s="67"/>
      <c r="E413" s="67"/>
      <c r="F413" s="67"/>
      <c r="G413" s="67"/>
      <c r="H413" s="67"/>
      <c r="I413" s="67"/>
    </row>
    <row r="414" spans="1:9" s="12" customFormat="1" x14ac:dyDescent="0.25">
      <c r="A414" s="67" t="s">
        <v>453</v>
      </c>
      <c r="B414" s="67" t="s">
        <v>452</v>
      </c>
      <c r="C414" s="67">
        <v>300</v>
      </c>
      <c r="D414" s="67" t="s">
        <v>166</v>
      </c>
      <c r="E414" s="68"/>
      <c r="F414" s="67" t="str">
        <f>IF(ISBLANK(E414),"", PRODUCT(C414,E414))</f>
        <v/>
      </c>
      <c r="G414" s="69"/>
      <c r="H414" s="67"/>
      <c r="I414" s="67"/>
    </row>
    <row r="415" spans="1:9" s="12" customFormat="1" x14ac:dyDescent="0.25">
      <c r="A415" s="67" t="s">
        <v>454</v>
      </c>
      <c r="B415" s="67" t="s">
        <v>300</v>
      </c>
      <c r="C415" s="67"/>
      <c r="D415" s="67"/>
      <c r="E415" s="67"/>
      <c r="F415" s="67"/>
      <c r="G415" s="67"/>
      <c r="H415" s="69"/>
      <c r="I415" s="69"/>
    </row>
    <row r="416" spans="1:9" s="12" customFormat="1" x14ac:dyDescent="0.25">
      <c r="A416" s="67" t="s">
        <v>455</v>
      </c>
      <c r="B416" s="67" t="s">
        <v>143</v>
      </c>
      <c r="C416" s="67"/>
      <c r="D416" s="67"/>
      <c r="E416" s="67"/>
      <c r="F416" s="67"/>
      <c r="G416" s="67"/>
      <c r="H416" s="69"/>
      <c r="I416" s="69"/>
    </row>
    <row r="417" spans="1:9" s="12" customFormat="1" x14ac:dyDescent="0.25">
      <c r="A417" s="67" t="s">
        <v>456</v>
      </c>
      <c r="B417" s="67" t="s">
        <v>422</v>
      </c>
      <c r="C417" s="67"/>
      <c r="D417" s="67"/>
      <c r="E417" s="67"/>
      <c r="F417" s="67"/>
      <c r="G417" s="67"/>
      <c r="H417" s="69"/>
      <c r="I417" s="69"/>
    </row>
    <row r="418" spans="1:9" s="12" customFormat="1" x14ac:dyDescent="0.25">
      <c r="A418" s="67" t="s">
        <v>457</v>
      </c>
      <c r="B418" s="67" t="s">
        <v>424</v>
      </c>
      <c r="C418" s="67"/>
      <c r="D418" s="67"/>
      <c r="E418" s="67"/>
      <c r="F418" s="67"/>
      <c r="G418" s="67"/>
      <c r="H418" s="69"/>
      <c r="I418" s="69"/>
    </row>
    <row r="419" spans="1:9" s="12" customFormat="1" x14ac:dyDescent="0.25">
      <c r="A419" s="67" t="s">
        <v>458</v>
      </c>
      <c r="B419" s="67" t="s">
        <v>302</v>
      </c>
      <c r="C419" s="67"/>
      <c r="D419" s="67"/>
      <c r="E419" s="67"/>
      <c r="F419" s="67"/>
      <c r="G419" s="67"/>
      <c r="H419" s="69"/>
      <c r="I419" s="69"/>
    </row>
    <row r="420" spans="1:9" s="12" customFormat="1" x14ac:dyDescent="0.25">
      <c r="A420" s="67" t="s">
        <v>459</v>
      </c>
      <c r="B420" s="67" t="s">
        <v>387</v>
      </c>
      <c r="C420" s="67"/>
      <c r="D420" s="67"/>
      <c r="E420" s="67"/>
      <c r="F420" s="67"/>
      <c r="G420" s="67"/>
      <c r="H420" s="69"/>
      <c r="I420" s="69"/>
    </row>
    <row r="421" spans="1:9" s="12" customFormat="1" x14ac:dyDescent="0.25">
      <c r="A421" s="67" t="s">
        <v>460</v>
      </c>
      <c r="B421" s="67" t="s">
        <v>365</v>
      </c>
      <c r="C421" s="67"/>
      <c r="D421" s="67"/>
      <c r="E421" s="67"/>
      <c r="F421" s="67"/>
      <c r="G421" s="67"/>
      <c r="H421" s="69"/>
      <c r="I421" s="69"/>
    </row>
    <row r="422" spans="1:9" s="12" customFormat="1" x14ac:dyDescent="0.25">
      <c r="A422" s="67" t="s">
        <v>461</v>
      </c>
      <c r="B422" s="67" t="s">
        <v>429</v>
      </c>
      <c r="C422" s="67"/>
      <c r="D422" s="67"/>
      <c r="E422" s="67"/>
      <c r="F422" s="67"/>
      <c r="G422" s="67"/>
      <c r="H422" s="69"/>
      <c r="I422" s="69"/>
    </row>
    <row r="423" spans="1:9" s="12" customFormat="1" x14ac:dyDescent="0.25">
      <c r="A423" s="67" t="s">
        <v>462</v>
      </c>
      <c r="B423" s="67" t="s">
        <v>431</v>
      </c>
      <c r="C423" s="67"/>
      <c r="D423" s="67"/>
      <c r="E423" s="67"/>
      <c r="F423" s="67"/>
      <c r="G423" s="67"/>
      <c r="H423" s="69"/>
      <c r="I423" s="69"/>
    </row>
    <row r="424" spans="1:9" s="12" customFormat="1" x14ac:dyDescent="0.25">
      <c r="A424" s="67" t="s">
        <v>463</v>
      </c>
      <c r="B424" s="67" t="s">
        <v>433</v>
      </c>
      <c r="C424" s="67"/>
      <c r="D424" s="67"/>
      <c r="E424" s="67"/>
      <c r="F424" s="67"/>
      <c r="G424" s="67"/>
      <c r="H424" s="69"/>
      <c r="I424" s="69"/>
    </row>
    <row r="425" spans="1:9" s="12" customFormat="1" x14ac:dyDescent="0.25">
      <c r="E425" s="66" t="s">
        <v>72</v>
      </c>
      <c r="F425" s="66" t="str">
        <f>IF((COUNT(C414:C424)&lt;&gt;COUNT(F414:F424)),"", ROUND(SUM(F414:F424),2))</f>
        <v/>
      </c>
      <c r="G425" s="70" t="str">
        <f>IF((COUNT(C414:C424)&lt;&gt;COUNT(F414:F424)),"Neužpildytos visų objektų kainos", "")</f>
        <v>Neužpildytos visų objektų kainos</v>
      </c>
    </row>
    <row r="426" spans="1:9" s="12" customFormat="1" ht="30" x14ac:dyDescent="0.25">
      <c r="C426" s="66" t="s">
        <v>73</v>
      </c>
      <c r="D426" s="69"/>
      <c r="E426" s="66" t="s">
        <v>74</v>
      </c>
      <c r="F426" s="66" t="str">
        <f>IF(OR(F425="",D426=""),"", ROUND(PRODUCT(D426,F425)/100,2))</f>
        <v/>
      </c>
      <c r="G426" s="70" t="str">
        <f>IF(D426="", "Nurodykite taikomą PVM dydį", "")</f>
        <v>Nurodykite taikomą PVM dydį</v>
      </c>
    </row>
    <row r="427" spans="1:9" s="12" customFormat="1" x14ac:dyDescent="0.25">
      <c r="E427" s="66" t="s">
        <v>75</v>
      </c>
      <c r="F427" s="66">
        <f>IF(ISBLANK(F426), "", ROUND(SUM(F425:F426),2))</f>
        <v>0</v>
      </c>
    </row>
    <row r="431" spans="1:9" x14ac:dyDescent="0.25">
      <c r="A431" s="13" t="s">
        <v>464</v>
      </c>
      <c r="B431" s="13" t="s">
        <v>465</v>
      </c>
    </row>
    <row r="433" spans="1:9" x14ac:dyDescent="0.25">
      <c r="A433" s="13" t="s">
        <v>27</v>
      </c>
    </row>
    <row r="434" spans="1:9" s="12" customFormat="1" ht="30" x14ac:dyDescent="0.25">
      <c r="A434" s="66" t="s">
        <v>28</v>
      </c>
      <c r="B434" s="66" t="s">
        <v>29</v>
      </c>
      <c r="C434" s="66" t="s">
        <v>30</v>
      </c>
      <c r="D434" s="66" t="s">
        <v>31</v>
      </c>
      <c r="E434" s="66" t="s">
        <v>32</v>
      </c>
      <c r="F434" s="66" t="s">
        <v>33</v>
      </c>
      <c r="G434" s="66" t="s">
        <v>34</v>
      </c>
      <c r="H434" s="66" t="s">
        <v>35</v>
      </c>
      <c r="I434" s="66" t="s">
        <v>36</v>
      </c>
    </row>
    <row r="435" spans="1:9" s="12" customFormat="1" x14ac:dyDescent="0.25">
      <c r="A435" s="66" t="s">
        <v>466</v>
      </c>
      <c r="B435" s="66" t="s">
        <v>467</v>
      </c>
      <c r="C435" s="67"/>
      <c r="D435" s="67"/>
      <c r="E435" s="67"/>
      <c r="F435" s="67"/>
      <c r="G435" s="67"/>
      <c r="H435" s="67"/>
      <c r="I435" s="67"/>
    </row>
    <row r="436" spans="1:9" s="12" customFormat="1" x14ac:dyDescent="0.25">
      <c r="A436" s="67" t="s">
        <v>468</v>
      </c>
      <c r="B436" s="67" t="s">
        <v>467</v>
      </c>
      <c r="C436" s="67">
        <v>300</v>
      </c>
      <c r="D436" s="67" t="s">
        <v>166</v>
      </c>
      <c r="E436" s="68"/>
      <c r="F436" s="67" t="str">
        <f>IF(ISBLANK(E436),"", PRODUCT(C436,E436))</f>
        <v/>
      </c>
      <c r="G436" s="69"/>
      <c r="H436" s="67"/>
      <c r="I436" s="67"/>
    </row>
    <row r="437" spans="1:9" s="12" customFormat="1" x14ac:dyDescent="0.25">
      <c r="A437" s="67" t="s">
        <v>469</v>
      </c>
      <c r="B437" s="67" t="s">
        <v>300</v>
      </c>
      <c r="C437" s="67"/>
      <c r="D437" s="67"/>
      <c r="E437" s="67"/>
      <c r="F437" s="67"/>
      <c r="G437" s="67"/>
      <c r="H437" s="69"/>
      <c r="I437" s="69"/>
    </row>
    <row r="438" spans="1:9" s="12" customFormat="1" x14ac:dyDescent="0.25">
      <c r="A438" s="67" t="s">
        <v>470</v>
      </c>
      <c r="B438" s="67" t="s">
        <v>143</v>
      </c>
      <c r="C438" s="67"/>
      <c r="D438" s="67"/>
      <c r="E438" s="67"/>
      <c r="F438" s="67"/>
      <c r="G438" s="67"/>
      <c r="H438" s="69"/>
      <c r="I438" s="69"/>
    </row>
    <row r="439" spans="1:9" s="12" customFormat="1" x14ac:dyDescent="0.25">
      <c r="A439" s="67" t="s">
        <v>471</v>
      </c>
      <c r="B439" s="67" t="s">
        <v>422</v>
      </c>
      <c r="C439" s="67"/>
      <c r="D439" s="67"/>
      <c r="E439" s="67"/>
      <c r="F439" s="67"/>
      <c r="G439" s="67"/>
      <c r="H439" s="69"/>
      <c r="I439" s="69"/>
    </row>
    <row r="440" spans="1:9" s="12" customFormat="1" x14ac:dyDescent="0.25">
      <c r="A440" s="67" t="s">
        <v>472</v>
      </c>
      <c r="B440" s="67" t="s">
        <v>424</v>
      </c>
      <c r="C440" s="67"/>
      <c r="D440" s="67"/>
      <c r="E440" s="67"/>
      <c r="F440" s="67"/>
      <c r="G440" s="67"/>
      <c r="H440" s="69"/>
      <c r="I440" s="69"/>
    </row>
    <row r="441" spans="1:9" s="12" customFormat="1" x14ac:dyDescent="0.25">
      <c r="A441" s="67" t="s">
        <v>473</v>
      </c>
      <c r="B441" s="67" t="s">
        <v>302</v>
      </c>
      <c r="C441" s="67"/>
      <c r="D441" s="67"/>
      <c r="E441" s="67"/>
      <c r="F441" s="67"/>
      <c r="G441" s="67"/>
      <c r="H441" s="69"/>
      <c r="I441" s="69"/>
    </row>
    <row r="442" spans="1:9" s="12" customFormat="1" x14ac:dyDescent="0.25">
      <c r="A442" s="67" t="s">
        <v>474</v>
      </c>
      <c r="B442" s="67" t="s">
        <v>387</v>
      </c>
      <c r="C442" s="67"/>
      <c r="D442" s="67"/>
      <c r="E442" s="67"/>
      <c r="F442" s="67"/>
      <c r="G442" s="67"/>
      <c r="H442" s="69"/>
      <c r="I442" s="69"/>
    </row>
    <row r="443" spans="1:9" s="12" customFormat="1" x14ac:dyDescent="0.25">
      <c r="A443" s="67" t="s">
        <v>475</v>
      </c>
      <c r="B443" s="67" t="s">
        <v>365</v>
      </c>
      <c r="C443" s="67"/>
      <c r="D443" s="67"/>
      <c r="E443" s="67"/>
      <c r="F443" s="67"/>
      <c r="G443" s="67"/>
      <c r="H443" s="69"/>
      <c r="I443" s="69"/>
    </row>
    <row r="444" spans="1:9" s="12" customFormat="1" x14ac:dyDescent="0.25">
      <c r="A444" s="67" t="s">
        <v>476</v>
      </c>
      <c r="B444" s="67" t="s">
        <v>429</v>
      </c>
      <c r="C444" s="67"/>
      <c r="D444" s="67"/>
      <c r="E444" s="67"/>
      <c r="F444" s="67"/>
      <c r="G444" s="67"/>
      <c r="H444" s="69"/>
      <c r="I444" s="69"/>
    </row>
    <row r="445" spans="1:9" s="12" customFormat="1" x14ac:dyDescent="0.25">
      <c r="A445" s="67" t="s">
        <v>477</v>
      </c>
      <c r="B445" s="67" t="s">
        <v>431</v>
      </c>
      <c r="C445" s="67"/>
      <c r="D445" s="67"/>
      <c r="E445" s="67"/>
      <c r="F445" s="67"/>
      <c r="G445" s="67"/>
      <c r="H445" s="69"/>
      <c r="I445" s="69"/>
    </row>
    <row r="446" spans="1:9" s="12" customFormat="1" x14ac:dyDescent="0.25">
      <c r="A446" s="67" t="s">
        <v>478</v>
      </c>
      <c r="B446" s="67" t="s">
        <v>433</v>
      </c>
      <c r="C446" s="67"/>
      <c r="D446" s="67"/>
      <c r="E446" s="67"/>
      <c r="F446" s="67"/>
      <c r="G446" s="67"/>
      <c r="H446" s="69"/>
      <c r="I446" s="69"/>
    </row>
    <row r="447" spans="1:9" s="12" customFormat="1" x14ac:dyDescent="0.25">
      <c r="E447" s="66" t="s">
        <v>72</v>
      </c>
      <c r="F447" s="66" t="str">
        <f>IF((COUNT(C436:C446)&lt;&gt;COUNT(F436:F446)),"", ROUND(SUM(F436:F446),2))</f>
        <v/>
      </c>
      <c r="G447" s="70" t="str">
        <f>IF((COUNT(C436:C446)&lt;&gt;COUNT(F436:F446)),"Neužpildytos visų objektų kainos", "")</f>
        <v>Neužpildytos visų objektų kainos</v>
      </c>
    </row>
    <row r="448" spans="1:9" s="12" customFormat="1" ht="30" x14ac:dyDescent="0.25">
      <c r="C448" s="66" t="s">
        <v>73</v>
      </c>
      <c r="D448" s="69"/>
      <c r="E448" s="66" t="s">
        <v>74</v>
      </c>
      <c r="F448" s="66" t="str">
        <f>IF(OR(F447="",D448=""),"", ROUND(PRODUCT(D448,F447)/100,2))</f>
        <v/>
      </c>
      <c r="G448" s="70" t="str">
        <f>IF(D448="", "Nurodykite taikomą PVM dydį", "")</f>
        <v>Nurodykite taikomą PVM dydį</v>
      </c>
    </row>
    <row r="449" spans="1:9" s="12" customFormat="1" x14ac:dyDescent="0.25">
      <c r="E449" s="66" t="s">
        <v>75</v>
      </c>
      <c r="F449" s="66">
        <f>IF(ISBLANK(F448), "", ROUND(SUM(F447:F448),2))</f>
        <v>0</v>
      </c>
    </row>
    <row r="453" spans="1:9" x14ac:dyDescent="0.25">
      <c r="A453" s="13" t="s">
        <v>479</v>
      </c>
      <c r="B453" s="13" t="s">
        <v>480</v>
      </c>
    </row>
    <row r="455" spans="1:9" x14ac:dyDescent="0.25">
      <c r="A455" s="13" t="s">
        <v>27</v>
      </c>
    </row>
    <row r="456" spans="1:9" s="12" customFormat="1" ht="30" x14ac:dyDescent="0.25">
      <c r="A456" s="66" t="s">
        <v>28</v>
      </c>
      <c r="B456" s="66" t="s">
        <v>29</v>
      </c>
      <c r="C456" s="66" t="s">
        <v>30</v>
      </c>
      <c r="D456" s="66" t="s">
        <v>31</v>
      </c>
      <c r="E456" s="66" t="s">
        <v>32</v>
      </c>
      <c r="F456" s="66" t="s">
        <v>33</v>
      </c>
      <c r="G456" s="66" t="s">
        <v>34</v>
      </c>
      <c r="H456" s="66" t="s">
        <v>35</v>
      </c>
      <c r="I456" s="66" t="s">
        <v>36</v>
      </c>
    </row>
    <row r="457" spans="1:9" s="12" customFormat="1" x14ac:dyDescent="0.25">
      <c r="A457" s="66" t="s">
        <v>481</v>
      </c>
      <c r="B457" s="66" t="s">
        <v>482</v>
      </c>
      <c r="C457" s="67"/>
      <c r="D457" s="67"/>
      <c r="E457" s="67"/>
      <c r="F457" s="67"/>
      <c r="G457" s="67"/>
      <c r="H457" s="67"/>
      <c r="I457" s="67"/>
    </row>
    <row r="458" spans="1:9" s="12" customFormat="1" x14ac:dyDescent="0.25">
      <c r="A458" s="67" t="s">
        <v>483</v>
      </c>
      <c r="B458" s="67" t="s">
        <v>482</v>
      </c>
      <c r="C458" s="67">
        <v>300</v>
      </c>
      <c r="D458" s="67" t="s">
        <v>166</v>
      </c>
      <c r="E458" s="68"/>
      <c r="F458" s="67" t="str">
        <f>IF(ISBLANK(E458),"", PRODUCT(C458,E458))</f>
        <v/>
      </c>
      <c r="G458" s="69"/>
      <c r="H458" s="67"/>
      <c r="I458" s="67"/>
    </row>
    <row r="459" spans="1:9" s="12" customFormat="1" x14ac:dyDescent="0.25">
      <c r="A459" s="67" t="s">
        <v>484</v>
      </c>
      <c r="B459" s="67" t="s">
        <v>300</v>
      </c>
      <c r="C459" s="67"/>
      <c r="D459" s="67"/>
      <c r="E459" s="67"/>
      <c r="F459" s="67"/>
      <c r="G459" s="67"/>
      <c r="H459" s="69"/>
      <c r="I459" s="69"/>
    </row>
    <row r="460" spans="1:9" s="12" customFormat="1" x14ac:dyDescent="0.25">
      <c r="A460" s="67" t="s">
        <v>485</v>
      </c>
      <c r="B460" s="67" t="s">
        <v>143</v>
      </c>
      <c r="C460" s="67"/>
      <c r="D460" s="67"/>
      <c r="E460" s="67"/>
      <c r="F460" s="67"/>
      <c r="G460" s="67"/>
      <c r="H460" s="69"/>
      <c r="I460" s="69"/>
    </row>
    <row r="461" spans="1:9" s="12" customFormat="1" x14ac:dyDescent="0.25">
      <c r="A461" s="67" t="s">
        <v>486</v>
      </c>
      <c r="B461" s="67" t="s">
        <v>422</v>
      </c>
      <c r="C461" s="67"/>
      <c r="D461" s="67"/>
      <c r="E461" s="67"/>
      <c r="F461" s="67"/>
      <c r="G461" s="67"/>
      <c r="H461" s="69"/>
      <c r="I461" s="69"/>
    </row>
    <row r="462" spans="1:9" s="12" customFormat="1" x14ac:dyDescent="0.25">
      <c r="A462" s="67" t="s">
        <v>487</v>
      </c>
      <c r="B462" s="67" t="s">
        <v>424</v>
      </c>
      <c r="C462" s="67"/>
      <c r="D462" s="67"/>
      <c r="E462" s="67"/>
      <c r="F462" s="67"/>
      <c r="G462" s="67"/>
      <c r="H462" s="69"/>
      <c r="I462" s="69"/>
    </row>
    <row r="463" spans="1:9" s="12" customFormat="1" x14ac:dyDescent="0.25">
      <c r="A463" s="67" t="s">
        <v>488</v>
      </c>
      <c r="B463" s="67" t="s">
        <v>302</v>
      </c>
      <c r="C463" s="67"/>
      <c r="D463" s="67"/>
      <c r="E463" s="67"/>
      <c r="F463" s="67"/>
      <c r="G463" s="67"/>
      <c r="H463" s="69"/>
      <c r="I463" s="69"/>
    </row>
    <row r="464" spans="1:9" s="12" customFormat="1" x14ac:dyDescent="0.25">
      <c r="A464" s="67" t="s">
        <v>489</v>
      </c>
      <c r="B464" s="67" t="s">
        <v>387</v>
      </c>
      <c r="C464" s="67"/>
      <c r="D464" s="67"/>
      <c r="E464" s="67"/>
      <c r="F464" s="67"/>
      <c r="G464" s="67"/>
      <c r="H464" s="69"/>
      <c r="I464" s="69"/>
    </row>
    <row r="465" spans="1:9" s="12" customFormat="1" x14ac:dyDescent="0.25">
      <c r="A465" s="67" t="s">
        <v>490</v>
      </c>
      <c r="B465" s="67" t="s">
        <v>365</v>
      </c>
      <c r="C465" s="67"/>
      <c r="D465" s="67"/>
      <c r="E465" s="67"/>
      <c r="F465" s="67"/>
      <c r="G465" s="67"/>
      <c r="H465" s="69"/>
      <c r="I465" s="69"/>
    </row>
    <row r="466" spans="1:9" s="12" customFormat="1" x14ac:dyDescent="0.25">
      <c r="A466" s="67" t="s">
        <v>491</v>
      </c>
      <c r="B466" s="67" t="s">
        <v>429</v>
      </c>
      <c r="C466" s="67"/>
      <c r="D466" s="67"/>
      <c r="E466" s="67"/>
      <c r="F466" s="67"/>
      <c r="G466" s="67"/>
      <c r="H466" s="69"/>
      <c r="I466" s="69"/>
    </row>
    <row r="467" spans="1:9" s="12" customFormat="1" x14ac:dyDescent="0.25">
      <c r="A467" s="67" t="s">
        <v>492</v>
      </c>
      <c r="B467" s="67" t="s">
        <v>493</v>
      </c>
      <c r="C467" s="67"/>
      <c r="D467" s="67"/>
      <c r="E467" s="67"/>
      <c r="F467" s="67"/>
      <c r="G467" s="67"/>
      <c r="H467" s="69"/>
      <c r="I467" s="69"/>
    </row>
    <row r="468" spans="1:9" s="12" customFormat="1" x14ac:dyDescent="0.25">
      <c r="A468" s="67" t="s">
        <v>494</v>
      </c>
      <c r="B468" s="67" t="s">
        <v>433</v>
      </c>
      <c r="C468" s="67"/>
      <c r="D468" s="67"/>
      <c r="E468" s="67"/>
      <c r="F468" s="67"/>
      <c r="G468" s="67"/>
      <c r="H468" s="69"/>
      <c r="I468" s="69"/>
    </row>
    <row r="469" spans="1:9" s="12" customFormat="1" x14ac:dyDescent="0.25">
      <c r="E469" s="66" t="s">
        <v>72</v>
      </c>
      <c r="F469" s="66" t="str">
        <f>IF((COUNT(C458:C468)&lt;&gt;COUNT(F458:F468)),"", ROUND(SUM(F458:F468),2))</f>
        <v/>
      </c>
      <c r="G469" s="70" t="str">
        <f>IF((COUNT(C458:C468)&lt;&gt;COUNT(F458:F468)),"Neužpildytos visų objektų kainos", "")</f>
        <v>Neužpildytos visų objektų kainos</v>
      </c>
    </row>
    <row r="470" spans="1:9" s="12" customFormat="1" ht="30" x14ac:dyDescent="0.25">
      <c r="C470" s="66" t="s">
        <v>73</v>
      </c>
      <c r="D470" s="69"/>
      <c r="E470" s="66" t="s">
        <v>74</v>
      </c>
      <c r="F470" s="66" t="str">
        <f>IF(OR(F469="",D470=""),"", ROUND(PRODUCT(D470,F469)/100,2))</f>
        <v/>
      </c>
      <c r="G470" s="70" t="str">
        <f>IF(D470="", "Nurodykite taikomą PVM dydį", "")</f>
        <v>Nurodykite taikomą PVM dydį</v>
      </c>
    </row>
    <row r="471" spans="1:9" s="12" customFormat="1" x14ac:dyDescent="0.25">
      <c r="E471" s="66" t="s">
        <v>75</v>
      </c>
      <c r="F471" s="66">
        <f>IF(ISBLANK(F470), "", ROUND(SUM(F469:F470),2))</f>
        <v>0</v>
      </c>
    </row>
    <row r="475" spans="1:9" x14ac:dyDescent="0.25">
      <c r="A475" s="13" t="s">
        <v>495</v>
      </c>
      <c r="B475" s="13" t="s">
        <v>496</v>
      </c>
    </row>
    <row r="477" spans="1:9" x14ac:dyDescent="0.25">
      <c r="A477" s="13" t="s">
        <v>27</v>
      </c>
    </row>
    <row r="478" spans="1:9" s="12" customFormat="1" ht="30" x14ac:dyDescent="0.25">
      <c r="A478" s="66" t="s">
        <v>28</v>
      </c>
      <c r="B478" s="66" t="s">
        <v>29</v>
      </c>
      <c r="C478" s="66" t="s">
        <v>30</v>
      </c>
      <c r="D478" s="66" t="s">
        <v>31</v>
      </c>
      <c r="E478" s="66" t="s">
        <v>32</v>
      </c>
      <c r="F478" s="66" t="s">
        <v>33</v>
      </c>
      <c r="G478" s="66" t="s">
        <v>34</v>
      </c>
      <c r="H478" s="66" t="s">
        <v>35</v>
      </c>
      <c r="I478" s="66" t="s">
        <v>36</v>
      </c>
    </row>
    <row r="479" spans="1:9" s="12" customFormat="1" x14ac:dyDescent="0.25">
      <c r="A479" s="66" t="s">
        <v>497</v>
      </c>
      <c r="B479" s="66" t="s">
        <v>498</v>
      </c>
      <c r="C479" s="67"/>
      <c r="D479" s="67"/>
      <c r="E479" s="67"/>
      <c r="F479" s="67"/>
      <c r="G479" s="67"/>
      <c r="H479" s="67"/>
      <c r="I479" s="67"/>
    </row>
    <row r="480" spans="1:9" s="12" customFormat="1" x14ac:dyDescent="0.25">
      <c r="A480" s="67" t="s">
        <v>499</v>
      </c>
      <c r="B480" s="67" t="s">
        <v>498</v>
      </c>
      <c r="C480" s="67">
        <v>300</v>
      </c>
      <c r="D480" s="67" t="s">
        <v>166</v>
      </c>
      <c r="E480" s="68"/>
      <c r="F480" s="67" t="str">
        <f>IF(ISBLANK(E480),"", PRODUCT(C480,E480))</f>
        <v/>
      </c>
      <c r="G480" s="69"/>
      <c r="H480" s="67"/>
      <c r="I480" s="67"/>
    </row>
    <row r="481" spans="1:9" s="12" customFormat="1" x14ac:dyDescent="0.25">
      <c r="A481" s="67" t="s">
        <v>500</v>
      </c>
      <c r="B481" s="67" t="s">
        <v>300</v>
      </c>
      <c r="C481" s="67"/>
      <c r="D481" s="67"/>
      <c r="E481" s="67"/>
      <c r="F481" s="67"/>
      <c r="G481" s="67"/>
      <c r="H481" s="69"/>
      <c r="I481" s="69"/>
    </row>
    <row r="482" spans="1:9" s="12" customFormat="1" x14ac:dyDescent="0.25">
      <c r="A482" s="67" t="s">
        <v>501</v>
      </c>
      <c r="B482" s="67" t="s">
        <v>143</v>
      </c>
      <c r="C482" s="67"/>
      <c r="D482" s="67"/>
      <c r="E482" s="67"/>
      <c r="F482" s="67"/>
      <c r="G482" s="67"/>
      <c r="H482" s="69"/>
      <c r="I482" s="69"/>
    </row>
    <row r="483" spans="1:9" s="12" customFormat="1" x14ac:dyDescent="0.25">
      <c r="A483" s="67" t="s">
        <v>502</v>
      </c>
      <c r="B483" s="67" t="s">
        <v>422</v>
      </c>
      <c r="C483" s="67"/>
      <c r="D483" s="67"/>
      <c r="E483" s="67"/>
      <c r="F483" s="67"/>
      <c r="G483" s="67"/>
      <c r="H483" s="69"/>
      <c r="I483" s="69"/>
    </row>
    <row r="484" spans="1:9" s="12" customFormat="1" x14ac:dyDescent="0.25">
      <c r="A484" s="67" t="s">
        <v>503</v>
      </c>
      <c r="B484" s="67" t="s">
        <v>424</v>
      </c>
      <c r="C484" s="67"/>
      <c r="D484" s="67"/>
      <c r="E484" s="67"/>
      <c r="F484" s="67"/>
      <c r="G484" s="67"/>
      <c r="H484" s="69"/>
      <c r="I484" s="69"/>
    </row>
    <row r="485" spans="1:9" s="12" customFormat="1" x14ac:dyDescent="0.25">
      <c r="A485" s="67" t="s">
        <v>504</v>
      </c>
      <c r="B485" s="67" t="s">
        <v>302</v>
      </c>
      <c r="C485" s="67"/>
      <c r="D485" s="67"/>
      <c r="E485" s="67"/>
      <c r="F485" s="67"/>
      <c r="G485" s="67"/>
      <c r="H485" s="69"/>
      <c r="I485" s="69"/>
    </row>
    <row r="486" spans="1:9" s="12" customFormat="1" x14ac:dyDescent="0.25">
      <c r="A486" s="67" t="s">
        <v>505</v>
      </c>
      <c r="B486" s="67" t="s">
        <v>387</v>
      </c>
      <c r="C486" s="67"/>
      <c r="D486" s="67"/>
      <c r="E486" s="67"/>
      <c r="F486" s="67"/>
      <c r="G486" s="67"/>
      <c r="H486" s="69"/>
      <c r="I486" s="69"/>
    </row>
    <row r="487" spans="1:9" s="12" customFormat="1" x14ac:dyDescent="0.25">
      <c r="A487" s="67" t="s">
        <v>506</v>
      </c>
      <c r="B487" s="67" t="s">
        <v>365</v>
      </c>
      <c r="C487" s="67"/>
      <c r="D487" s="67"/>
      <c r="E487" s="67"/>
      <c r="F487" s="67"/>
      <c r="G487" s="67"/>
      <c r="H487" s="69"/>
      <c r="I487" s="69"/>
    </row>
    <row r="488" spans="1:9" s="12" customFormat="1" x14ac:dyDescent="0.25">
      <c r="A488" s="67" t="s">
        <v>507</v>
      </c>
      <c r="B488" s="67" t="s">
        <v>429</v>
      </c>
      <c r="C488" s="67"/>
      <c r="D488" s="67"/>
      <c r="E488" s="67"/>
      <c r="F488" s="67"/>
      <c r="G488" s="67"/>
      <c r="H488" s="69"/>
      <c r="I488" s="69"/>
    </row>
    <row r="489" spans="1:9" s="12" customFormat="1" x14ac:dyDescent="0.25">
      <c r="A489" s="67" t="s">
        <v>508</v>
      </c>
      <c r="B489" s="67" t="s">
        <v>431</v>
      </c>
      <c r="C489" s="67"/>
      <c r="D489" s="67"/>
      <c r="E489" s="67"/>
      <c r="F489" s="67"/>
      <c r="G489" s="67"/>
      <c r="H489" s="69"/>
      <c r="I489" s="69"/>
    </row>
    <row r="490" spans="1:9" s="12" customFormat="1" x14ac:dyDescent="0.25">
      <c r="A490" s="67" t="s">
        <v>509</v>
      </c>
      <c r="B490" s="67" t="s">
        <v>433</v>
      </c>
      <c r="C490" s="67"/>
      <c r="D490" s="67"/>
      <c r="E490" s="67"/>
      <c r="F490" s="67"/>
      <c r="G490" s="67"/>
      <c r="H490" s="69"/>
      <c r="I490" s="69"/>
    </row>
    <row r="491" spans="1:9" s="12" customFormat="1" x14ac:dyDescent="0.25">
      <c r="E491" s="66" t="s">
        <v>72</v>
      </c>
      <c r="F491" s="66" t="str">
        <f>IF((COUNT(C480:C490)&lt;&gt;COUNT(F480:F490)),"", ROUND(SUM(F480:F490),2))</f>
        <v/>
      </c>
      <c r="G491" s="70" t="str">
        <f>IF((COUNT(C480:C490)&lt;&gt;COUNT(F480:F490)),"Neužpildytos visų objektų kainos", "")</f>
        <v>Neužpildytos visų objektų kainos</v>
      </c>
    </row>
    <row r="492" spans="1:9" s="12" customFormat="1" ht="30" x14ac:dyDescent="0.25">
      <c r="C492" s="66" t="s">
        <v>73</v>
      </c>
      <c r="D492" s="69"/>
      <c r="E492" s="66" t="s">
        <v>74</v>
      </c>
      <c r="F492" s="66" t="str">
        <f>IF(OR(F491="",D492=""),"", ROUND(PRODUCT(D492,F491)/100,2))</f>
        <v/>
      </c>
      <c r="G492" s="70" t="str">
        <f>IF(D492="", "Nurodykite taikomą PVM dydį", "")</f>
        <v>Nurodykite taikomą PVM dydį</v>
      </c>
    </row>
    <row r="493" spans="1:9" s="12" customFormat="1" x14ac:dyDescent="0.25">
      <c r="E493" s="66" t="s">
        <v>75</v>
      </c>
      <c r="F493" s="66">
        <f>IF(ISBLANK(F492), "", ROUND(SUM(F491:F492),2))</f>
        <v>0</v>
      </c>
    </row>
    <row r="497" spans="1:9" x14ac:dyDescent="0.25">
      <c r="A497" s="13" t="s">
        <v>510</v>
      </c>
      <c r="B497" s="13" t="s">
        <v>511</v>
      </c>
    </row>
    <row r="499" spans="1:9" x14ac:dyDescent="0.25">
      <c r="A499" s="13" t="s">
        <v>27</v>
      </c>
    </row>
    <row r="500" spans="1:9" s="12" customFormat="1" ht="30" x14ac:dyDescent="0.25">
      <c r="A500" s="66" t="s">
        <v>28</v>
      </c>
      <c r="B500" s="66" t="s">
        <v>29</v>
      </c>
      <c r="C500" s="66" t="s">
        <v>30</v>
      </c>
      <c r="D500" s="66" t="s">
        <v>31</v>
      </c>
      <c r="E500" s="66" t="s">
        <v>32</v>
      </c>
      <c r="F500" s="66" t="s">
        <v>33</v>
      </c>
      <c r="G500" s="66" t="s">
        <v>34</v>
      </c>
      <c r="H500" s="66" t="s">
        <v>35</v>
      </c>
      <c r="I500" s="66" t="s">
        <v>36</v>
      </c>
    </row>
    <row r="501" spans="1:9" s="12" customFormat="1" x14ac:dyDescent="0.25">
      <c r="A501" s="66" t="s">
        <v>512</v>
      </c>
      <c r="B501" s="66" t="s">
        <v>513</v>
      </c>
      <c r="C501" s="67"/>
      <c r="D501" s="67"/>
      <c r="E501" s="67"/>
      <c r="F501" s="67"/>
      <c r="G501" s="67"/>
      <c r="H501" s="67"/>
      <c r="I501" s="67"/>
    </row>
    <row r="502" spans="1:9" s="12" customFormat="1" x14ac:dyDescent="0.25">
      <c r="A502" s="67" t="s">
        <v>514</v>
      </c>
      <c r="B502" s="67" t="s">
        <v>513</v>
      </c>
      <c r="C502" s="67">
        <v>60</v>
      </c>
      <c r="D502" s="67" t="s">
        <v>166</v>
      </c>
      <c r="E502" s="68"/>
      <c r="F502" s="67" t="str">
        <f>IF(ISBLANK(E502),"", PRODUCT(C502,E502))</f>
        <v/>
      </c>
      <c r="G502" s="69"/>
      <c r="H502" s="67"/>
      <c r="I502" s="67"/>
    </row>
    <row r="503" spans="1:9" s="12" customFormat="1" x14ac:dyDescent="0.25">
      <c r="A503" s="67" t="s">
        <v>515</v>
      </c>
      <c r="B503" s="67" t="s">
        <v>242</v>
      </c>
      <c r="C503" s="67"/>
      <c r="D503" s="67"/>
      <c r="E503" s="67"/>
      <c r="F503" s="67"/>
      <c r="G503" s="67"/>
      <c r="H503" s="69"/>
      <c r="I503" s="69"/>
    </row>
    <row r="504" spans="1:9" s="12" customFormat="1" x14ac:dyDescent="0.25">
      <c r="A504" s="67" t="s">
        <v>516</v>
      </c>
      <c r="B504" s="67" t="s">
        <v>119</v>
      </c>
      <c r="C504" s="67"/>
      <c r="D504" s="67"/>
      <c r="E504" s="67"/>
      <c r="F504" s="67"/>
      <c r="G504" s="67"/>
      <c r="H504" s="69"/>
      <c r="I504" s="69"/>
    </row>
    <row r="505" spans="1:9" s="12" customFormat="1" x14ac:dyDescent="0.25">
      <c r="A505" s="67" t="s">
        <v>517</v>
      </c>
      <c r="B505" s="67" t="s">
        <v>245</v>
      </c>
      <c r="C505" s="67"/>
      <c r="D505" s="67"/>
      <c r="E505" s="67"/>
      <c r="F505" s="67"/>
      <c r="G505" s="67"/>
      <c r="H505" s="69"/>
      <c r="I505" s="69"/>
    </row>
    <row r="506" spans="1:9" s="12" customFormat="1" ht="30" x14ac:dyDescent="0.25">
      <c r="A506" s="67" t="s">
        <v>518</v>
      </c>
      <c r="B506" s="67" t="s">
        <v>247</v>
      </c>
      <c r="C506" s="67"/>
      <c r="D506" s="67"/>
      <c r="E506" s="67"/>
      <c r="F506" s="67"/>
      <c r="G506" s="67"/>
      <c r="H506" s="69"/>
      <c r="I506" s="69"/>
    </row>
    <row r="507" spans="1:9" s="12" customFormat="1" x14ac:dyDescent="0.25">
      <c r="A507" s="67" t="s">
        <v>519</v>
      </c>
      <c r="B507" s="67" t="s">
        <v>249</v>
      </c>
      <c r="C507" s="67"/>
      <c r="D507" s="67"/>
      <c r="E507" s="67"/>
      <c r="F507" s="67"/>
      <c r="G507" s="67"/>
      <c r="H507" s="69"/>
      <c r="I507" s="69"/>
    </row>
    <row r="508" spans="1:9" s="12" customFormat="1" ht="60" x14ac:dyDescent="0.25">
      <c r="A508" s="67" t="s">
        <v>520</v>
      </c>
      <c r="B508" s="67" t="s">
        <v>251</v>
      </c>
      <c r="C508" s="67"/>
      <c r="D508" s="67"/>
      <c r="E508" s="67"/>
      <c r="F508" s="67"/>
      <c r="G508" s="67"/>
      <c r="H508" s="69"/>
      <c r="I508" s="69"/>
    </row>
    <row r="509" spans="1:9" s="12" customFormat="1" ht="30" x14ac:dyDescent="0.25">
      <c r="A509" s="67" t="s">
        <v>521</v>
      </c>
      <c r="B509" s="67" t="s">
        <v>253</v>
      </c>
      <c r="C509" s="67"/>
      <c r="D509" s="67"/>
      <c r="E509" s="67"/>
      <c r="F509" s="67"/>
      <c r="G509" s="67"/>
      <c r="H509" s="69"/>
      <c r="I509" s="69"/>
    </row>
    <row r="510" spans="1:9" s="12" customFormat="1" x14ac:dyDescent="0.25">
      <c r="A510" s="67" t="s">
        <v>522</v>
      </c>
      <c r="B510" s="67" t="s">
        <v>255</v>
      </c>
      <c r="C510" s="67"/>
      <c r="D510" s="67"/>
      <c r="E510" s="67"/>
      <c r="F510" s="67"/>
      <c r="G510" s="67"/>
      <c r="H510" s="69"/>
      <c r="I510" s="69"/>
    </row>
    <row r="511" spans="1:9" s="12" customFormat="1" x14ac:dyDescent="0.25">
      <c r="A511" s="67" t="s">
        <v>523</v>
      </c>
      <c r="B511" s="67" t="s">
        <v>257</v>
      </c>
      <c r="C511" s="67"/>
      <c r="D511" s="67"/>
      <c r="E511" s="67"/>
      <c r="F511" s="67"/>
      <c r="G511" s="67"/>
      <c r="H511" s="69"/>
      <c r="I511" s="69"/>
    </row>
    <row r="512" spans="1:9" s="12" customFormat="1" x14ac:dyDescent="0.25">
      <c r="A512" s="67" t="s">
        <v>524</v>
      </c>
      <c r="B512" s="67" t="s">
        <v>259</v>
      </c>
      <c r="C512" s="67"/>
      <c r="D512" s="67"/>
      <c r="E512" s="67"/>
      <c r="F512" s="67"/>
      <c r="G512" s="67"/>
      <c r="H512" s="69"/>
      <c r="I512" s="69"/>
    </row>
    <row r="513" spans="1:9" s="12" customFormat="1" ht="30" x14ac:dyDescent="0.25">
      <c r="A513" s="67" t="s">
        <v>525</v>
      </c>
      <c r="B513" s="67" t="s">
        <v>261</v>
      </c>
      <c r="C513" s="67"/>
      <c r="D513" s="67"/>
      <c r="E513" s="67"/>
      <c r="F513" s="67"/>
      <c r="G513" s="67"/>
      <c r="H513" s="69"/>
      <c r="I513" s="69"/>
    </row>
    <row r="514" spans="1:9" s="12" customFormat="1" ht="30" x14ac:dyDescent="0.25">
      <c r="A514" s="67" t="s">
        <v>526</v>
      </c>
      <c r="B514" s="67" t="s">
        <v>263</v>
      </c>
      <c r="C514" s="67"/>
      <c r="D514" s="67"/>
      <c r="E514" s="67"/>
      <c r="F514" s="67"/>
      <c r="G514" s="67"/>
      <c r="H514" s="69"/>
      <c r="I514" s="69"/>
    </row>
    <row r="515" spans="1:9" s="12" customFormat="1" x14ac:dyDescent="0.25">
      <c r="E515" s="66" t="s">
        <v>72</v>
      </c>
      <c r="F515" s="66" t="str">
        <f>IF((COUNT(C502:C514)&lt;&gt;COUNT(F502:F514)),"", ROUND(SUM(F502:F514),2))</f>
        <v/>
      </c>
      <c r="G515" s="70" t="str">
        <f>IF((COUNT(C502:C514)&lt;&gt;COUNT(F502:F514)),"Neužpildytos visų objektų kainos", "")</f>
        <v>Neužpildytos visų objektų kainos</v>
      </c>
    </row>
    <row r="516" spans="1:9" s="12" customFormat="1" ht="30" x14ac:dyDescent="0.25">
      <c r="C516" s="66" t="s">
        <v>73</v>
      </c>
      <c r="D516" s="69"/>
      <c r="E516" s="66" t="s">
        <v>74</v>
      </c>
      <c r="F516" s="66" t="str">
        <f>IF(OR(F515="",D516=""),"", ROUND(PRODUCT(D516,F515)/100,2))</f>
        <v/>
      </c>
      <c r="G516" s="70" t="str">
        <f>IF(D516="", "Nurodykite taikomą PVM dydį", "")</f>
        <v>Nurodykite taikomą PVM dydį</v>
      </c>
    </row>
    <row r="517" spans="1:9" s="12" customFormat="1" x14ac:dyDescent="0.25">
      <c r="E517" s="66" t="s">
        <v>75</v>
      </c>
      <c r="F517" s="66">
        <f>IF(ISBLANK(F516), "", ROUND(SUM(F515:F516),2))</f>
        <v>0</v>
      </c>
    </row>
  </sheetData>
  <sheetProtection algorithmName="SHA-512" hashValue="eEfoxrOX5uxrImq/GXDxARbXbssq4qIPRedi3AK/us0JI7gRw1uUFhClK2r3QHjKUqtXdcvugv/wbE5FQs1zaQ==" saltValue="xQ/biIb//IgY5cJx2ARbOA=="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527</v>
      </c>
      <c r="B2" s="26"/>
      <c r="C2" s="26"/>
      <c r="D2" s="26"/>
      <c r="E2" s="26"/>
      <c r="F2" s="26"/>
      <c r="G2" s="26"/>
      <c r="H2" s="26"/>
      <c r="I2" s="26"/>
      <c r="J2" s="26"/>
      <c r="K2" s="26"/>
    </row>
    <row r="3" spans="1:11" x14ac:dyDescent="0.25">
      <c r="A3" s="26"/>
      <c r="B3" s="26"/>
      <c r="C3" s="26"/>
      <c r="D3" s="26"/>
      <c r="E3" s="26"/>
      <c r="F3" s="26"/>
      <c r="G3" s="26"/>
      <c r="H3" s="26"/>
      <c r="I3" s="26"/>
      <c r="J3" s="26"/>
      <c r="K3" s="26"/>
    </row>
    <row r="4" spans="1:11" ht="15.95" customHeight="1" thickBot="1" x14ac:dyDescent="0.3">
      <c r="A4" s="7"/>
      <c r="B4" s="7"/>
      <c r="C4" s="7"/>
      <c r="D4" s="7"/>
      <c r="E4" s="7"/>
      <c r="F4" s="7"/>
      <c r="G4" s="7"/>
      <c r="H4" s="7"/>
      <c r="I4" s="7"/>
      <c r="J4" s="7"/>
    </row>
    <row r="5" spans="1:11" ht="48" customHeight="1" x14ac:dyDescent="0.25">
      <c r="A5" s="51" t="s">
        <v>528</v>
      </c>
      <c r="B5" s="40"/>
      <c r="C5" s="38" t="s">
        <v>529</v>
      </c>
      <c r="D5" s="39"/>
      <c r="E5" s="40"/>
      <c r="F5" s="38" t="s">
        <v>530</v>
      </c>
      <c r="G5" s="39"/>
      <c r="H5" s="40"/>
      <c r="I5" s="38" t="s">
        <v>531</v>
      </c>
      <c r="J5" s="40"/>
      <c r="K5" s="9" t="s">
        <v>532</v>
      </c>
    </row>
    <row r="6" spans="1:11" ht="48.95" customHeight="1" x14ac:dyDescent="0.25">
      <c r="A6" s="45"/>
      <c r="B6" s="25"/>
      <c r="C6" s="41"/>
      <c r="D6" s="42"/>
      <c r="E6" s="25"/>
      <c r="F6" s="41"/>
      <c r="G6" s="42"/>
      <c r="H6" s="25"/>
      <c r="I6" s="41"/>
      <c r="J6" s="25"/>
      <c r="K6" s="16"/>
    </row>
    <row r="7" spans="1:11" ht="48.95" customHeight="1" x14ac:dyDescent="0.25">
      <c r="A7" s="45"/>
      <c r="B7" s="25"/>
      <c r="C7" s="41"/>
      <c r="D7" s="42"/>
      <c r="E7" s="25"/>
      <c r="F7" s="41"/>
      <c r="G7" s="42"/>
      <c r="H7" s="25"/>
      <c r="I7" s="41"/>
      <c r="J7" s="25"/>
      <c r="K7" s="16"/>
    </row>
    <row r="8" spans="1:11" ht="48.95" customHeight="1" x14ac:dyDescent="0.25">
      <c r="A8" s="45"/>
      <c r="B8" s="25"/>
      <c r="C8" s="41"/>
      <c r="D8" s="42"/>
      <c r="E8" s="25"/>
      <c r="F8" s="41"/>
      <c r="G8" s="42"/>
      <c r="H8" s="25"/>
      <c r="I8" s="41"/>
      <c r="J8" s="25"/>
      <c r="K8" s="16"/>
    </row>
    <row r="9" spans="1:11" ht="48.95" customHeight="1" x14ac:dyDescent="0.25">
      <c r="A9" s="45"/>
      <c r="B9" s="25"/>
      <c r="C9" s="41"/>
      <c r="D9" s="42"/>
      <c r="E9" s="25"/>
      <c r="F9" s="41"/>
      <c r="G9" s="42"/>
      <c r="H9" s="25"/>
      <c r="I9" s="41"/>
      <c r="J9" s="25"/>
      <c r="K9" s="16"/>
    </row>
    <row r="10" spans="1:11" ht="48.95" customHeight="1" x14ac:dyDescent="0.25">
      <c r="A10" s="45"/>
      <c r="B10" s="25"/>
      <c r="C10" s="41"/>
      <c r="D10" s="42"/>
      <c r="E10" s="25"/>
      <c r="F10" s="41"/>
      <c r="G10" s="42"/>
      <c r="H10" s="25"/>
      <c r="I10" s="41"/>
      <c r="J10" s="25"/>
      <c r="K10" s="16"/>
    </row>
    <row r="11" spans="1:11" ht="48.95" customHeight="1" x14ac:dyDescent="0.25">
      <c r="A11" s="45"/>
      <c r="B11" s="25"/>
      <c r="C11" s="41"/>
      <c r="D11" s="42"/>
      <c r="E11" s="25"/>
      <c r="F11" s="41"/>
      <c r="G11" s="42"/>
      <c r="H11" s="25"/>
      <c r="I11" s="41"/>
      <c r="J11" s="25"/>
      <c r="K11" s="16"/>
    </row>
    <row r="12" spans="1:11" ht="48.95" customHeight="1" x14ac:dyDescent="0.25">
      <c r="A12" s="45"/>
      <c r="B12" s="25"/>
      <c r="C12" s="41"/>
      <c r="D12" s="42"/>
      <c r="E12" s="25"/>
      <c r="F12" s="41"/>
      <c r="G12" s="42"/>
      <c r="H12" s="25"/>
      <c r="I12" s="41"/>
      <c r="J12" s="25"/>
      <c r="K12" s="16"/>
    </row>
    <row r="13" spans="1:11" ht="48.95" customHeight="1" x14ac:dyDescent="0.25">
      <c r="A13" s="45"/>
      <c r="B13" s="25"/>
      <c r="C13" s="41"/>
      <c r="D13" s="42"/>
      <c r="E13" s="25"/>
      <c r="F13" s="41"/>
      <c r="G13" s="42"/>
      <c r="H13" s="25"/>
      <c r="I13" s="41"/>
      <c r="J13" s="25"/>
      <c r="K13" s="16"/>
    </row>
    <row r="14" spans="1:11" ht="48.95" customHeight="1" x14ac:dyDescent="0.25">
      <c r="A14" s="45"/>
      <c r="B14" s="25"/>
      <c r="C14" s="41"/>
      <c r="D14" s="42"/>
      <c r="E14" s="25"/>
      <c r="F14" s="41"/>
      <c r="G14" s="42"/>
      <c r="H14" s="25"/>
      <c r="I14" s="41"/>
      <c r="J14" s="25"/>
      <c r="K14" s="16"/>
    </row>
    <row r="15" spans="1:11" ht="48" customHeight="1" thickBot="1" x14ac:dyDescent="0.3">
      <c r="A15" s="36"/>
      <c r="B15" s="37"/>
      <c r="C15" s="53"/>
      <c r="D15" s="58"/>
      <c r="E15" s="37"/>
      <c r="F15" s="53"/>
      <c r="G15" s="58"/>
      <c r="H15" s="37"/>
      <c r="I15" s="53"/>
      <c r="J15" s="37"/>
      <c r="K15" s="17"/>
    </row>
    <row r="16" spans="1:11" ht="18.95" customHeight="1" x14ac:dyDescent="0.25">
      <c r="A16" s="10"/>
      <c r="B16" s="10"/>
      <c r="C16" s="10"/>
      <c r="D16" s="10"/>
      <c r="E16" s="10"/>
      <c r="F16" s="10"/>
      <c r="G16" s="10"/>
      <c r="H16" s="10"/>
      <c r="I16" s="10"/>
      <c r="J16" s="10"/>
      <c r="K16" s="11"/>
    </row>
    <row r="17" spans="1:11" ht="48.95" customHeight="1" x14ac:dyDescent="0.25">
      <c r="A17" s="49" t="s">
        <v>533</v>
      </c>
      <c r="B17" s="26"/>
      <c r="C17" s="26"/>
      <c r="D17" s="26"/>
      <c r="E17" s="26"/>
      <c r="F17" s="26"/>
      <c r="G17" s="26"/>
      <c r="H17" s="26"/>
      <c r="I17" s="26"/>
      <c r="J17" s="26"/>
      <c r="K17" s="26"/>
    </row>
    <row r="18" spans="1:11" ht="15.95" customHeight="1" thickBot="1" x14ac:dyDescent="0.3">
      <c r="A18" s="10"/>
      <c r="B18" s="10"/>
      <c r="C18" s="10"/>
      <c r="D18" s="10"/>
      <c r="E18" s="10"/>
      <c r="F18" s="10"/>
      <c r="G18" s="10"/>
      <c r="H18" s="10"/>
      <c r="I18" s="10"/>
      <c r="J18" s="10"/>
      <c r="K18" s="11"/>
    </row>
    <row r="19" spans="1:11" ht="48.95" customHeight="1" x14ac:dyDescent="0.25">
      <c r="A19" s="51" t="s">
        <v>29</v>
      </c>
      <c r="B19" s="40"/>
      <c r="C19" s="38" t="s">
        <v>529</v>
      </c>
      <c r="D19" s="39"/>
      <c r="E19" s="40"/>
      <c r="F19" s="38" t="s">
        <v>534</v>
      </c>
      <c r="G19" s="39"/>
      <c r="H19" s="40"/>
      <c r="I19" s="59" t="s">
        <v>531</v>
      </c>
      <c r="J19" s="57"/>
      <c r="K19" s="11"/>
    </row>
    <row r="20" spans="1:11" ht="48.95" customHeight="1" x14ac:dyDescent="0.25">
      <c r="A20" s="45"/>
      <c r="B20" s="25"/>
      <c r="C20" s="41"/>
      <c r="D20" s="42"/>
      <c r="E20" s="25"/>
      <c r="F20" s="41"/>
      <c r="G20" s="42"/>
      <c r="H20" s="25"/>
      <c r="I20" s="43"/>
      <c r="J20" s="44"/>
      <c r="K20" s="11"/>
    </row>
    <row r="21" spans="1:11" ht="48.95" customHeight="1" x14ac:dyDescent="0.25">
      <c r="A21" s="45"/>
      <c r="B21" s="25"/>
      <c r="C21" s="41"/>
      <c r="D21" s="42"/>
      <c r="E21" s="25"/>
      <c r="F21" s="41"/>
      <c r="G21" s="42"/>
      <c r="H21" s="25"/>
      <c r="I21" s="43"/>
      <c r="J21" s="44"/>
      <c r="K21" s="11"/>
    </row>
    <row r="22" spans="1:11" ht="48.95" customHeight="1" x14ac:dyDescent="0.25">
      <c r="A22" s="45"/>
      <c r="B22" s="25"/>
      <c r="C22" s="41"/>
      <c r="D22" s="42"/>
      <c r="E22" s="25"/>
      <c r="F22" s="41"/>
      <c r="G22" s="42"/>
      <c r="H22" s="25"/>
      <c r="I22" s="43"/>
      <c r="J22" s="44"/>
      <c r="K22" s="11"/>
    </row>
    <row r="23" spans="1:11" ht="48.95" customHeight="1" x14ac:dyDescent="0.25">
      <c r="A23" s="45"/>
      <c r="B23" s="25"/>
      <c r="C23" s="41"/>
      <c r="D23" s="42"/>
      <c r="E23" s="25"/>
      <c r="F23" s="41"/>
      <c r="G23" s="42"/>
      <c r="H23" s="25"/>
      <c r="I23" s="43"/>
      <c r="J23" s="44"/>
      <c r="K23" s="11"/>
    </row>
    <row r="24" spans="1:11" ht="48.95" customHeight="1" x14ac:dyDescent="0.25">
      <c r="A24" s="45"/>
      <c r="B24" s="25"/>
      <c r="C24" s="41"/>
      <c r="D24" s="42"/>
      <c r="E24" s="25"/>
      <c r="F24" s="41"/>
      <c r="G24" s="42"/>
      <c r="H24" s="25"/>
      <c r="I24" s="43"/>
      <c r="J24" s="44"/>
      <c r="K24" s="11"/>
    </row>
    <row r="25" spans="1:11" ht="48.95" customHeight="1" x14ac:dyDescent="0.25">
      <c r="A25" s="45"/>
      <c r="B25" s="25"/>
      <c r="C25" s="41"/>
      <c r="D25" s="42"/>
      <c r="E25" s="25"/>
      <c r="F25" s="41"/>
      <c r="G25" s="42"/>
      <c r="H25" s="25"/>
      <c r="I25" s="43"/>
      <c r="J25" s="44"/>
      <c r="K25" s="11"/>
    </row>
    <row r="26" spans="1:11" ht="48.95" customHeight="1" x14ac:dyDescent="0.25">
      <c r="A26" s="45"/>
      <c r="B26" s="25"/>
      <c r="C26" s="41"/>
      <c r="D26" s="42"/>
      <c r="E26" s="25"/>
      <c r="F26" s="41"/>
      <c r="G26" s="42"/>
      <c r="H26" s="25"/>
      <c r="I26" s="43"/>
      <c r="J26" s="44"/>
      <c r="K26" s="11"/>
    </row>
    <row r="27" spans="1:11" ht="48.95" customHeight="1" x14ac:dyDescent="0.25">
      <c r="A27" s="45"/>
      <c r="B27" s="25"/>
      <c r="C27" s="41"/>
      <c r="D27" s="42"/>
      <c r="E27" s="25"/>
      <c r="F27" s="41"/>
      <c r="G27" s="42"/>
      <c r="H27" s="25"/>
      <c r="I27" s="43"/>
      <c r="J27" s="44"/>
      <c r="K27" s="11"/>
    </row>
    <row r="28" spans="1:11" ht="48.95" customHeight="1" x14ac:dyDescent="0.25">
      <c r="A28" s="45"/>
      <c r="B28" s="25"/>
      <c r="C28" s="41"/>
      <c r="D28" s="42"/>
      <c r="E28" s="25"/>
      <c r="F28" s="41"/>
      <c r="G28" s="42"/>
      <c r="H28" s="25"/>
      <c r="I28" s="43"/>
      <c r="J28" s="44"/>
      <c r="K28" s="11"/>
    </row>
    <row r="29" spans="1:11" ht="48.95" customHeight="1" x14ac:dyDescent="0.25">
      <c r="A29" s="45"/>
      <c r="B29" s="25"/>
      <c r="C29" s="41"/>
      <c r="D29" s="42"/>
      <c r="E29" s="25"/>
      <c r="F29" s="41"/>
      <c r="G29" s="42"/>
      <c r="H29" s="25"/>
      <c r="I29" s="43"/>
      <c r="J29" s="44"/>
      <c r="K29" s="11"/>
    </row>
    <row r="31" spans="1:11" ht="33" customHeight="1" x14ac:dyDescent="0.25">
      <c r="A31" s="54"/>
      <c r="B31" s="26"/>
      <c r="C31" s="26"/>
      <c r="D31" s="26"/>
      <c r="E31" s="26"/>
      <c r="F31" s="26"/>
      <c r="G31" s="26"/>
      <c r="H31" s="26"/>
      <c r="I31" s="26"/>
      <c r="J31" s="26"/>
    </row>
    <row r="33" spans="1:10" ht="15.95" customHeight="1" x14ac:dyDescent="0.25">
      <c r="A33" s="63" t="s">
        <v>535</v>
      </c>
      <c r="B33" s="26"/>
      <c r="C33" s="26"/>
      <c r="D33" s="26"/>
      <c r="E33" s="26"/>
      <c r="F33" s="26"/>
      <c r="G33" s="26"/>
      <c r="H33" s="26"/>
      <c r="I33" s="26"/>
      <c r="J33" s="26"/>
    </row>
    <row r="34" spans="1:10" ht="15.95" customHeight="1" thickBot="1" x14ac:dyDescent="0.3"/>
    <row r="35" spans="1:10" ht="15.95" customHeight="1" x14ac:dyDescent="0.25">
      <c r="A35" s="8" t="s">
        <v>28</v>
      </c>
      <c r="B35" s="55" t="s">
        <v>536</v>
      </c>
      <c r="C35" s="39"/>
      <c r="D35" s="39"/>
      <c r="E35" s="39"/>
      <c r="F35" s="39"/>
      <c r="G35" s="40"/>
      <c r="H35" s="56" t="s">
        <v>537</v>
      </c>
      <c r="I35" s="39"/>
      <c r="J35" s="57"/>
    </row>
    <row r="36" spans="1:10" ht="48" customHeight="1" x14ac:dyDescent="0.25">
      <c r="A36" s="18" t="s">
        <v>538</v>
      </c>
      <c r="B36" s="47" t="s">
        <v>539</v>
      </c>
      <c r="C36" s="42"/>
      <c r="D36" s="42"/>
      <c r="E36" s="42"/>
      <c r="F36" s="42"/>
      <c r="G36" s="25"/>
      <c r="H36" s="50"/>
      <c r="I36" s="42"/>
      <c r="J36" s="44"/>
    </row>
    <row r="37" spans="1:10" ht="48" customHeight="1" x14ac:dyDescent="0.25">
      <c r="A37" s="18" t="s">
        <v>540</v>
      </c>
      <c r="B37" s="47" t="s">
        <v>541</v>
      </c>
      <c r="C37" s="42"/>
      <c r="D37" s="42"/>
      <c r="E37" s="42"/>
      <c r="F37" s="42"/>
      <c r="G37" s="25"/>
      <c r="H37" s="50"/>
      <c r="I37" s="42"/>
      <c r="J37" s="44"/>
    </row>
    <row r="38" spans="1:10" ht="48" customHeight="1" x14ac:dyDescent="0.25">
      <c r="A38" s="18" t="s">
        <v>542</v>
      </c>
      <c r="B38" s="47" t="s">
        <v>543</v>
      </c>
      <c r="C38" s="42"/>
      <c r="D38" s="42"/>
      <c r="E38" s="42"/>
      <c r="F38" s="42"/>
      <c r="G38" s="25"/>
      <c r="H38" s="50"/>
      <c r="I38" s="42"/>
      <c r="J38" s="44"/>
    </row>
    <row r="39" spans="1:10" ht="48" customHeight="1" x14ac:dyDescent="0.25">
      <c r="A39" s="18" t="s">
        <v>544</v>
      </c>
      <c r="B39" s="47" t="s">
        <v>545</v>
      </c>
      <c r="C39" s="42"/>
      <c r="D39" s="42"/>
      <c r="E39" s="42"/>
      <c r="F39" s="42"/>
      <c r="G39" s="25"/>
      <c r="H39" s="50"/>
      <c r="I39" s="42"/>
      <c r="J39" s="44"/>
    </row>
    <row r="40" spans="1:10" ht="48" customHeight="1" x14ac:dyDescent="0.25">
      <c r="A40" s="19"/>
      <c r="B40" s="48"/>
      <c r="C40" s="42"/>
      <c r="D40" s="42"/>
      <c r="E40" s="42"/>
      <c r="F40" s="42"/>
      <c r="G40" s="25"/>
      <c r="H40" s="50"/>
      <c r="I40" s="42"/>
      <c r="J40" s="44"/>
    </row>
    <row r="41" spans="1:10" ht="48" customHeight="1" x14ac:dyDescent="0.25">
      <c r="A41" s="19"/>
      <c r="B41" s="48"/>
      <c r="C41" s="42"/>
      <c r="D41" s="42"/>
      <c r="E41" s="42"/>
      <c r="F41" s="42"/>
      <c r="G41" s="25"/>
      <c r="H41" s="50"/>
      <c r="I41" s="42"/>
      <c r="J41" s="44"/>
    </row>
    <row r="42" spans="1:10" ht="48" customHeight="1" x14ac:dyDescent="0.25">
      <c r="A42" s="19"/>
      <c r="B42" s="48"/>
      <c r="C42" s="42"/>
      <c r="D42" s="42"/>
      <c r="E42" s="42"/>
      <c r="F42" s="42"/>
      <c r="G42" s="25"/>
      <c r="H42" s="50"/>
      <c r="I42" s="42"/>
      <c r="J42" s="44"/>
    </row>
    <row r="43" spans="1:10" ht="48" customHeight="1" x14ac:dyDescent="0.25">
      <c r="A43" s="19"/>
      <c r="B43" s="48"/>
      <c r="C43" s="42"/>
      <c r="D43" s="42"/>
      <c r="E43" s="42"/>
      <c r="F43" s="42"/>
      <c r="G43" s="25"/>
      <c r="H43" s="50"/>
      <c r="I43" s="42"/>
      <c r="J43" s="44"/>
    </row>
    <row r="44" spans="1:10" ht="48" customHeight="1" x14ac:dyDescent="0.25">
      <c r="A44" s="19"/>
      <c r="B44" s="48"/>
      <c r="C44" s="42"/>
      <c r="D44" s="42"/>
      <c r="E44" s="42"/>
      <c r="F44" s="42"/>
      <c r="G44" s="25"/>
      <c r="H44" s="50"/>
      <c r="I44" s="42"/>
      <c r="J44" s="44"/>
    </row>
    <row r="45" spans="1:10" ht="48" customHeight="1" x14ac:dyDescent="0.25">
      <c r="A45" s="19"/>
      <c r="B45" s="48"/>
      <c r="C45" s="42"/>
      <c r="D45" s="42"/>
      <c r="E45" s="42"/>
      <c r="F45" s="42"/>
      <c r="G45" s="25"/>
      <c r="H45" s="50"/>
      <c r="I45" s="42"/>
      <c r="J45" s="44"/>
    </row>
    <row r="46" spans="1:10" ht="48.95" customHeight="1" thickBot="1" x14ac:dyDescent="0.3">
      <c r="A46" s="20"/>
      <c r="B46" s="65"/>
      <c r="C46" s="58"/>
      <c r="D46" s="58"/>
      <c r="E46" s="58"/>
      <c r="F46" s="58"/>
      <c r="G46" s="37"/>
      <c r="H46" s="60"/>
      <c r="I46" s="61"/>
      <c r="J46" s="62"/>
    </row>
    <row r="48" spans="1:10" ht="102" customHeight="1" x14ac:dyDescent="0.25">
      <c r="A48" s="54" t="s">
        <v>546</v>
      </c>
      <c r="B48" s="26"/>
      <c r="C48" s="26"/>
      <c r="D48" s="26"/>
      <c r="E48" s="26"/>
      <c r="F48" s="26"/>
      <c r="G48" s="26"/>
      <c r="H48" s="26"/>
      <c r="I48" s="26"/>
      <c r="J48" s="26"/>
    </row>
    <row r="51" spans="1:10" x14ac:dyDescent="0.25">
      <c r="A51" s="46" t="s">
        <v>547</v>
      </c>
      <c r="B51" s="26"/>
      <c r="C51" s="26"/>
      <c r="D51" s="26"/>
      <c r="E51" s="52"/>
      <c r="F51" s="26"/>
      <c r="G51" s="26"/>
      <c r="H51" s="26"/>
      <c r="I51" s="26"/>
      <c r="J51" s="26"/>
    </row>
    <row r="53" spans="1:10" x14ac:dyDescent="0.25">
      <c r="A53" s="46" t="s">
        <v>548</v>
      </c>
      <c r="B53" s="26"/>
      <c r="C53" s="26"/>
      <c r="D53" s="26"/>
      <c r="E53" s="52"/>
      <c r="F53" s="26"/>
      <c r="G53" s="26"/>
      <c r="H53" s="26"/>
      <c r="I53" s="26"/>
      <c r="J53" s="26"/>
    </row>
    <row r="100" spans="1:1" ht="15.75" x14ac:dyDescent="0.25">
      <c r="A100" t="s">
        <v>549</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2026-09-03T07:58:15Z</cp:lastPrinted>
  <dcterms:created xsi:type="dcterms:W3CDTF">2023-04-04T12:16:45Z</dcterms:created>
  <dcterms:modified xsi:type="dcterms:W3CDTF">2026-09-03T07:58:29Z</dcterms:modified>
</cp:coreProperties>
</file>