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dalias\Documents\Mano\TV ir VPS pareigybe\Viesieji pirkimai-1\Pirkimai-2\2026\Maisto produktai ir jų rezervavimo paslaugos\Pirkimo dokumentai\"/>
    </mc:Choice>
  </mc:AlternateContent>
  <xr:revisionPtr revIDLastSave="0" documentId="8_{931C4CF2-3BFC-487A-9D1A-FFF39AFEA688}" xr6:coauthVersionLast="47" xr6:coauthVersionMax="47" xr10:uidLastSave="{00000000-0000-0000-0000-000000000000}"/>
  <bookViews>
    <workbookView xWindow="-110" yWindow="-110" windowWidth="19420" windowHeight="10420" firstSheet="26" activeTab="26" xr2:uid="{48219F96-C9E3-418A-AF17-6FEB8938F893}"/>
  </bookViews>
  <sheets>
    <sheet name="Teikiamų pasiūlymų suvestinė" sheetId="1" r:id="rId1"/>
    <sheet name="I POD Geriamasis vanduo (0,5l)" sheetId="3" r:id="rId2"/>
    <sheet name="II POD Geriamasis vanduo (1,5l)" sheetId="10" r:id="rId3"/>
    <sheet name="III POD Geriamasis vanduo (2l)" sheetId="11" r:id="rId4"/>
    <sheet name="IV POD Geriamasis vanduo (3-5l)" sheetId="12" r:id="rId5"/>
    <sheet name="V POD Kvietiniai miltai" sheetId="13" r:id="rId6"/>
    <sheet name="VI POD Makaronai" sheetId="14" r:id="rId7"/>
    <sheet name="VII POD Avižiniai dribsniai" sheetId="15" r:id="rId8"/>
    <sheet name="VIII POD Avižinės kruopos" sheetId="16" r:id="rId9"/>
    <sheet name="IX POD Grikių kruopos" sheetId="17" r:id="rId10"/>
    <sheet name="X POD Ryžių kruopos " sheetId="18" r:id="rId11"/>
    <sheet name="XI POD Nugriebto pieno milt." sheetId="19" r:id="rId12"/>
    <sheet name="XII POD Nesald. sutiršt. pienas" sheetId="20" r:id="rId13"/>
    <sheet name="XIII POD Sald. sutiršt. pienas " sheetId="21" r:id="rId14"/>
    <sheet name="XIV POD Kiaulienos konservai" sheetId="22" r:id="rId15"/>
    <sheet name="XV POD Jautienos konservai" sheetId="23" r:id="rId16"/>
    <sheet name="XVI POD Rapsų aliejus" sheetId="24" r:id="rId17"/>
    <sheet name="XVII POD Saulėgrąžų aliejus" sheetId="25" r:id="rId18"/>
    <sheet name="XVIII POD Konservuota sriuba" sheetId="26" r:id="rId19"/>
    <sheet name="XIX POD Skaldyti žirniai " sheetId="27" r:id="rId20"/>
    <sheet name="XX POD Konservuoti burokėliai" sheetId="28" r:id="rId21"/>
    <sheet name="XXI POD Konservuoti žirneliai" sheetId="29" r:id="rId22"/>
    <sheet name="XXII POD Konservuoti agurkai" sheetId="30" r:id="rId23"/>
    <sheet name="XXIII POD Prad. mait. kūd. miši" sheetId="31" r:id="rId24"/>
    <sheet name="XXIV POD Tol. mait. kūd. miš." sheetId="32" r:id="rId25"/>
    <sheet name="XXV POD Baltasis cukrus" sheetId="33" r:id="rId26"/>
    <sheet name="XXVI POD Valg. akmens druska" sheetId="34" r:id="rId27"/>
  </sheets>
  <definedNames>
    <definedName name="_Hlk48212057" localSheetId="1">'I POD Geriamasis vanduo (0,5l)'!$B$200</definedName>
    <definedName name="_Hlk48212057" localSheetId="2">'II POD Geriamasis vanduo (1,5l)'!$B$200</definedName>
    <definedName name="_Hlk48212057" localSheetId="3">'III POD Geriamasis vanduo (2l)'!$B$200</definedName>
    <definedName name="_Hlk48212057" localSheetId="4">'IV POD Geriamasis vanduo (3-5l)'!$B$199</definedName>
    <definedName name="_Hlk48212057" localSheetId="9">'IX POD Grikių kruopos'!$B$199</definedName>
    <definedName name="_Hlk48212057" localSheetId="5">'V POD Kvietiniai miltai'!$B$199</definedName>
    <definedName name="_Hlk48212057" localSheetId="6">'VI POD Makaronai'!$B$199</definedName>
    <definedName name="_Hlk48212057" localSheetId="7">'VII POD Avižiniai dribsniai'!$B$199</definedName>
    <definedName name="_Hlk48212057" localSheetId="8">'VIII POD Avižinės kruopos'!$B$199</definedName>
    <definedName name="_Hlk48212057" localSheetId="10">'X POD Ryžių kruopos '!$B$199</definedName>
    <definedName name="_Hlk48212057" localSheetId="11">'XI POD Nugriebto pieno milt.'!$B$199</definedName>
    <definedName name="_Hlk48212057" localSheetId="12">'XII POD Nesald. sutiršt. pienas'!$B$199</definedName>
    <definedName name="_Hlk48212057" localSheetId="13">'XIII POD Sald. sutiršt. pienas '!$B$199</definedName>
    <definedName name="_Hlk48212057" localSheetId="14">'XIV POD Kiaulienos konservai'!$B$199</definedName>
    <definedName name="_Hlk48212057" localSheetId="19">'XIX POD Skaldyti žirniai '!$B$199</definedName>
    <definedName name="_Hlk48212057" localSheetId="15">'XV POD Jautienos konservai'!$B$199</definedName>
    <definedName name="_Hlk48212057" localSheetId="16">'XVI POD Rapsų aliejus'!$B$199</definedName>
    <definedName name="_Hlk48212057" localSheetId="17">'XVII POD Saulėgrąžų aliejus'!$B$199</definedName>
    <definedName name="_Hlk48212057" localSheetId="18">'XVIII POD Konservuota sriuba'!$B$199</definedName>
    <definedName name="_Hlk48212057" localSheetId="20">'XX POD Konservuoti burokėliai'!$B$199</definedName>
    <definedName name="_Hlk48212057" localSheetId="21">'XXI POD Konservuoti žirneliai'!$B$199</definedName>
    <definedName name="_Hlk48212057" localSheetId="22">'XXII POD Konservuoti agurkai'!$B$199</definedName>
    <definedName name="_Hlk48212057" localSheetId="23">'XXIII POD Prad. mait. kūd. miši'!$B$199</definedName>
    <definedName name="_Hlk48212057" localSheetId="24">'XXIV POD Tol. mait. kūd. miš.'!$B$199</definedName>
    <definedName name="_Hlk48212057" localSheetId="25">'XXV POD Baltasis cukrus'!$B$199</definedName>
    <definedName name="_Hlk48212057" localSheetId="26">'XXVI POD Valg. akmens druska'!$B$199</definedName>
    <definedName name="_Hlk48212187" localSheetId="1">'I POD Geriamasis vanduo (0,5l)'!$B$224</definedName>
    <definedName name="_Hlk48212187" localSheetId="2">'II POD Geriamasis vanduo (1,5l)'!$B$224</definedName>
    <definedName name="_Hlk48212187" localSheetId="3">'III POD Geriamasis vanduo (2l)'!$B$224</definedName>
    <definedName name="_Hlk48212187" localSheetId="4">'IV POD Geriamasis vanduo (3-5l)'!$B$223</definedName>
    <definedName name="_Hlk48212187" localSheetId="9">'IX POD Grikių kruopos'!$B$223</definedName>
    <definedName name="_Hlk48212187" localSheetId="5">'V POD Kvietiniai miltai'!$B$223</definedName>
    <definedName name="_Hlk48212187" localSheetId="6">'VI POD Makaronai'!$B$223</definedName>
    <definedName name="_Hlk48212187" localSheetId="7">'VII POD Avižiniai dribsniai'!$B$223</definedName>
    <definedName name="_Hlk48212187" localSheetId="8">'VIII POD Avižinės kruopos'!$B$223</definedName>
    <definedName name="_Hlk48212187" localSheetId="10">'X POD Ryžių kruopos '!$B$223</definedName>
    <definedName name="_Hlk48212187" localSheetId="11">'XI POD Nugriebto pieno milt.'!$B$223</definedName>
    <definedName name="_Hlk48212187" localSheetId="12">'XII POD Nesald. sutiršt. pienas'!$B$223</definedName>
    <definedName name="_Hlk48212187" localSheetId="13">'XIII POD Sald. sutiršt. pienas '!$B$223</definedName>
    <definedName name="_Hlk48212187" localSheetId="14">'XIV POD Kiaulienos konservai'!$B$223</definedName>
    <definedName name="_Hlk48212187" localSheetId="19">'XIX POD Skaldyti žirniai '!$B$223</definedName>
    <definedName name="_Hlk48212187" localSheetId="15">'XV POD Jautienos konservai'!$B$223</definedName>
    <definedName name="_Hlk48212187" localSheetId="16">'XVI POD Rapsų aliejus'!$B$223</definedName>
    <definedName name="_Hlk48212187" localSheetId="17">'XVII POD Saulėgrąžų aliejus'!$B$223</definedName>
    <definedName name="_Hlk48212187" localSheetId="18">'XVIII POD Konservuota sriuba'!$B$223</definedName>
    <definedName name="_Hlk48212187" localSheetId="20">'XX POD Konservuoti burokėliai'!$B$223</definedName>
    <definedName name="_Hlk48212187" localSheetId="21">'XXI POD Konservuoti žirneliai'!$B$223</definedName>
    <definedName name="_Hlk48212187" localSheetId="22">'XXII POD Konservuoti agurkai'!$B$223</definedName>
    <definedName name="_Hlk48212187" localSheetId="23">'XXIII POD Prad. mait. kūd. miši'!$B$223</definedName>
    <definedName name="_Hlk48212187" localSheetId="24">'XXIV POD Tol. mait. kūd. miš.'!$B$223</definedName>
    <definedName name="_Hlk48212187" localSheetId="25">'XXV POD Baltasis cukrus'!$B$223</definedName>
    <definedName name="_Hlk48212187" localSheetId="26">'XXVI POD Valg. akmens druska'!$B$223</definedName>
    <definedName name="_Toc150347623" localSheetId="1">'I POD Geriamasis vanduo (0,5l)'!$B$7</definedName>
    <definedName name="_Toc150347623" localSheetId="2">'II POD Geriamasis vanduo (1,5l)'!$B$7</definedName>
    <definedName name="_Toc150347623" localSheetId="3">'III POD Geriamasis vanduo (2l)'!$B$7</definedName>
    <definedName name="_Toc150347623" localSheetId="4">'IV POD Geriamasis vanduo (3-5l)'!$B$7</definedName>
    <definedName name="_Toc150347623" localSheetId="9">'IX POD Grikių kruopos'!$B$7</definedName>
    <definedName name="_Toc150347623" localSheetId="5">'V POD Kvietiniai miltai'!$B$7</definedName>
    <definedName name="_Toc150347623" localSheetId="6">'VI POD Makaronai'!$B$7</definedName>
    <definedName name="_Toc150347623" localSheetId="7">'VII POD Avižiniai dribsniai'!$B$7</definedName>
    <definedName name="_Toc150347623" localSheetId="8">'VIII POD Avižinės kruopos'!$B$7</definedName>
    <definedName name="_Toc150347623" localSheetId="10">'X POD Ryžių kruopos '!$B$7</definedName>
    <definedName name="_Toc150347623" localSheetId="11">'XI POD Nugriebto pieno milt.'!$B$7</definedName>
    <definedName name="_Toc150347623" localSheetId="12">'XII POD Nesald. sutiršt. pienas'!$B$7</definedName>
    <definedName name="_Toc150347623" localSheetId="13">'XIII POD Sald. sutiršt. pienas '!$B$7</definedName>
    <definedName name="_Toc150347623" localSheetId="14">'XIV POD Kiaulienos konservai'!$B$7</definedName>
    <definedName name="_Toc150347623" localSheetId="19">'XIX POD Skaldyti žirniai '!$B$7</definedName>
    <definedName name="_Toc150347623" localSheetId="15">'XV POD Jautienos konservai'!$B$7</definedName>
    <definedName name="_Toc150347623" localSheetId="16">'XVI POD Rapsų aliejus'!$B$7</definedName>
    <definedName name="_Toc150347623" localSheetId="17">'XVII POD Saulėgrąžų aliejus'!$B$7</definedName>
    <definedName name="_Toc150347623" localSheetId="18">'XVIII POD Konservuota sriuba'!$B$7</definedName>
    <definedName name="_Toc150347623" localSheetId="20">'XX POD Konservuoti burokėliai'!$B$7</definedName>
    <definedName name="_Toc150347623" localSheetId="21">'XXI POD Konservuoti žirneliai'!$B$7</definedName>
    <definedName name="_Toc150347623" localSheetId="22">'XXII POD Konservuoti agurkai'!$B$7</definedName>
    <definedName name="_Toc150347623" localSheetId="23">'XXIII POD Prad. mait. kūd. miši'!$B$7</definedName>
    <definedName name="_Toc150347623" localSheetId="24">'XXIV POD Tol. mait. kūd. miš.'!$B$7</definedName>
    <definedName name="_Toc150347623" localSheetId="25">'XXV POD Baltasis cukrus'!$B$7</definedName>
    <definedName name="_Toc150347623" localSheetId="26">'XXVI POD Valg. akmens druska'!$B$7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 l="1"/>
  <c r="E42" i="34"/>
  <c r="I42" i="34" s="1"/>
  <c r="L42" i="34" s="1"/>
  <c r="L44" i="34" s="1"/>
  <c r="L43" i="34" s="1"/>
  <c r="N37" i="34"/>
  <c r="N38" i="34" s="1"/>
  <c r="L32" i="34"/>
  <c r="L34" i="34" s="1"/>
  <c r="L33" i="34" s="1"/>
  <c r="E42" i="33"/>
  <c r="I42" i="33" s="1"/>
  <c r="L42" i="33" s="1"/>
  <c r="L44" i="33" s="1"/>
  <c r="L43" i="33" s="1"/>
  <c r="N37" i="33"/>
  <c r="N38" i="33" s="1"/>
  <c r="L32" i="33"/>
  <c r="L34" i="33" s="1"/>
  <c r="L33" i="33" s="1"/>
  <c r="E42" i="32"/>
  <c r="I42" i="32" s="1"/>
  <c r="L42" i="32" s="1"/>
  <c r="L44" i="32" s="1"/>
  <c r="L43" i="32" s="1"/>
  <c r="N37" i="32"/>
  <c r="N39" i="32" s="1"/>
  <c r="L32" i="32"/>
  <c r="L34" i="32" s="1"/>
  <c r="L33" i="32" s="1"/>
  <c r="E42" i="31"/>
  <c r="I42" i="31" s="1"/>
  <c r="L42" i="31" s="1"/>
  <c r="L44" i="31" s="1"/>
  <c r="L43" i="31" s="1"/>
  <c r="N37" i="31"/>
  <c r="N39" i="31" s="1"/>
  <c r="L32" i="31"/>
  <c r="L34" i="31" s="1"/>
  <c r="L33" i="31" s="1"/>
  <c r="I42" i="30"/>
  <c r="L42" i="30" s="1"/>
  <c r="L44" i="30" s="1"/>
  <c r="L43" i="30" s="1"/>
  <c r="E42" i="30"/>
  <c r="N37" i="30"/>
  <c r="N38" i="30" s="1"/>
  <c r="L32" i="30"/>
  <c r="L34" i="30" s="1"/>
  <c r="L33" i="30" s="1"/>
  <c r="E42" i="29"/>
  <c r="I42" i="29" s="1"/>
  <c r="L42" i="29" s="1"/>
  <c r="L44" i="29" s="1"/>
  <c r="L43" i="29" s="1"/>
  <c r="N37" i="29"/>
  <c r="N38" i="29" s="1"/>
  <c r="L32" i="29"/>
  <c r="L34" i="29" s="1"/>
  <c r="L33" i="29" s="1"/>
  <c r="E42" i="28"/>
  <c r="I42" i="28" s="1"/>
  <c r="L42" i="28" s="1"/>
  <c r="L44" i="28" s="1"/>
  <c r="L43" i="28" s="1"/>
  <c r="N37" i="28"/>
  <c r="N39" i="28" s="1"/>
  <c r="L32" i="28"/>
  <c r="L34" i="28" s="1"/>
  <c r="L33" i="28" s="1"/>
  <c r="E42" i="27"/>
  <c r="I42" i="27" s="1"/>
  <c r="L42" i="27" s="1"/>
  <c r="L44" i="27" s="1"/>
  <c r="L43" i="27" s="1"/>
  <c r="N37" i="27"/>
  <c r="N39" i="27" s="1"/>
  <c r="L32" i="27"/>
  <c r="L34" i="27" s="1"/>
  <c r="L33" i="27" s="1"/>
  <c r="E42" i="26"/>
  <c r="I42" i="26" s="1"/>
  <c r="L42" i="26" s="1"/>
  <c r="L44" i="26" s="1"/>
  <c r="L43" i="26" s="1"/>
  <c r="N37" i="26"/>
  <c r="N39" i="26" s="1"/>
  <c r="L32" i="26"/>
  <c r="L34" i="26" s="1"/>
  <c r="L33" i="26" s="1"/>
  <c r="E42" i="25"/>
  <c r="I42" i="25" s="1"/>
  <c r="L42" i="25" s="1"/>
  <c r="L44" i="25" s="1"/>
  <c r="L43" i="25" s="1"/>
  <c r="N37" i="25"/>
  <c r="N39" i="25" s="1"/>
  <c r="L32" i="25"/>
  <c r="L34" i="25" s="1"/>
  <c r="L33" i="25" s="1"/>
  <c r="E42" i="24"/>
  <c r="I42" i="24" s="1"/>
  <c r="L42" i="24" s="1"/>
  <c r="L44" i="24" s="1"/>
  <c r="L43" i="24" s="1"/>
  <c r="N37" i="24"/>
  <c r="N39" i="24" s="1"/>
  <c r="L34" i="24"/>
  <c r="L33" i="24" s="1"/>
  <c r="L32" i="24"/>
  <c r="E42" i="23"/>
  <c r="I42" i="23" s="1"/>
  <c r="L42" i="23" s="1"/>
  <c r="L44" i="23" s="1"/>
  <c r="L43" i="23" s="1"/>
  <c r="N37" i="23"/>
  <c r="N39" i="23" s="1"/>
  <c r="L32" i="23"/>
  <c r="L34" i="23" s="1"/>
  <c r="L33" i="23" s="1"/>
  <c r="E42" i="22"/>
  <c r="I42" i="22" s="1"/>
  <c r="L42" i="22" s="1"/>
  <c r="L44" i="22" s="1"/>
  <c r="L43" i="22" s="1"/>
  <c r="N37" i="22"/>
  <c r="N39" i="22" s="1"/>
  <c r="L32" i="22"/>
  <c r="L34" i="22" s="1"/>
  <c r="L33" i="22" s="1"/>
  <c r="E42" i="21"/>
  <c r="I42" i="21" s="1"/>
  <c r="L42" i="21" s="1"/>
  <c r="L44" i="21" s="1"/>
  <c r="L43" i="21" s="1"/>
  <c r="N37" i="21"/>
  <c r="N38" i="21" s="1"/>
  <c r="L32" i="21"/>
  <c r="L34" i="21" s="1"/>
  <c r="L33" i="21" s="1"/>
  <c r="E42" i="20"/>
  <c r="I42" i="20" s="1"/>
  <c r="L42" i="20" s="1"/>
  <c r="L44" i="20" s="1"/>
  <c r="L43" i="20" s="1"/>
  <c r="N37" i="20"/>
  <c r="N39" i="20" s="1"/>
  <c r="L32" i="20"/>
  <c r="L34" i="20" s="1"/>
  <c r="L33" i="20" s="1"/>
  <c r="E42" i="19"/>
  <c r="I42" i="19" s="1"/>
  <c r="L42" i="19" s="1"/>
  <c r="L44" i="19" s="1"/>
  <c r="L43" i="19" s="1"/>
  <c r="N37" i="19"/>
  <c r="N39" i="19" s="1"/>
  <c r="L32" i="19"/>
  <c r="L34" i="19" s="1"/>
  <c r="L33" i="19" s="1"/>
  <c r="E42" i="18"/>
  <c r="I42" i="18" s="1"/>
  <c r="L42" i="18" s="1"/>
  <c r="L44" i="18" s="1"/>
  <c r="L43" i="18" s="1"/>
  <c r="N37" i="18"/>
  <c r="N39" i="18" s="1"/>
  <c r="L32" i="18"/>
  <c r="L34" i="18" s="1"/>
  <c r="L33" i="18" s="1"/>
  <c r="I42" i="17"/>
  <c r="L42" i="17" s="1"/>
  <c r="L44" i="17" s="1"/>
  <c r="L43" i="17" s="1"/>
  <c r="E42" i="17"/>
  <c r="N37" i="17"/>
  <c r="N39" i="17" s="1"/>
  <c r="L32" i="17"/>
  <c r="L34" i="17" s="1"/>
  <c r="L33" i="17" s="1"/>
  <c r="I42" i="16"/>
  <c r="L42" i="16" s="1"/>
  <c r="L44" i="16" s="1"/>
  <c r="L43" i="16" s="1"/>
  <c r="E42" i="16"/>
  <c r="N37" i="16"/>
  <c r="N39" i="16" s="1"/>
  <c r="L32" i="16"/>
  <c r="L34" i="16" s="1"/>
  <c r="L33" i="16" s="1"/>
  <c r="E42" i="15"/>
  <c r="I42" i="15" s="1"/>
  <c r="L42" i="15" s="1"/>
  <c r="L44" i="15" s="1"/>
  <c r="L43" i="15" s="1"/>
  <c r="N37" i="15"/>
  <c r="N39" i="15" s="1"/>
  <c r="L32" i="15"/>
  <c r="L34" i="15" s="1"/>
  <c r="L33" i="15" s="1"/>
  <c r="I42" i="14"/>
  <c r="L42" i="14" s="1"/>
  <c r="L44" i="14" s="1"/>
  <c r="L43" i="14" s="1"/>
  <c r="E42" i="14"/>
  <c r="N37" i="14"/>
  <c r="N39" i="14" s="1"/>
  <c r="L32" i="14"/>
  <c r="L34" i="14" s="1"/>
  <c r="L33" i="14" s="1"/>
  <c r="I42" i="13"/>
  <c r="L42" i="13" s="1"/>
  <c r="L44" i="13" s="1"/>
  <c r="L43" i="13" s="1"/>
  <c r="E42" i="13"/>
  <c r="N37" i="13"/>
  <c r="N39" i="13" s="1"/>
  <c r="L32" i="13"/>
  <c r="L34" i="13" s="1"/>
  <c r="L33" i="13" s="1"/>
  <c r="E42" i="12"/>
  <c r="I42" i="12" s="1"/>
  <c r="L42" i="12" s="1"/>
  <c r="L44" i="12" s="1"/>
  <c r="L43" i="12" s="1"/>
  <c r="N37" i="12"/>
  <c r="N39" i="12" s="1"/>
  <c r="L32" i="12"/>
  <c r="L34" i="12" s="1"/>
  <c r="L33" i="12" s="1"/>
  <c r="E43" i="11"/>
  <c r="I43" i="11" s="1"/>
  <c r="L43" i="11" s="1"/>
  <c r="L45" i="11" s="1"/>
  <c r="L44" i="11" s="1"/>
  <c r="N38" i="11"/>
  <c r="N39" i="11" s="1"/>
  <c r="L32" i="11"/>
  <c r="E43" i="10"/>
  <c r="I43" i="10" s="1"/>
  <c r="L43" i="10" s="1"/>
  <c r="L45" i="10" s="1"/>
  <c r="L44" i="10" s="1"/>
  <c r="N38" i="10"/>
  <c r="N40" i="10" s="1"/>
  <c r="L32" i="10"/>
  <c r="L32" i="3"/>
  <c r="N38" i="3"/>
  <c r="N39" i="3" s="1"/>
  <c r="E43" i="3"/>
  <c r="I43" i="3" s="1"/>
  <c r="L43" i="3" s="1"/>
  <c r="L45" i="3" s="1"/>
  <c r="L44" i="3" s="1"/>
  <c r="L35" i="10" l="1"/>
  <c r="L33" i="10" s="1"/>
  <c r="L35" i="11"/>
  <c r="L33" i="11" s="1"/>
  <c r="L35" i="3"/>
  <c r="L33" i="3" s="1"/>
  <c r="N39" i="34"/>
  <c r="N39" i="33"/>
  <c r="N38" i="32"/>
  <c r="N38" i="31"/>
  <c r="N39" i="30"/>
  <c r="N39" i="29"/>
  <c r="N38" i="28"/>
  <c r="N38" i="27"/>
  <c r="N38" i="26"/>
  <c r="N38" i="25"/>
  <c r="N38" i="24"/>
  <c r="N38" i="23"/>
  <c r="N38" i="22"/>
  <c r="N39" i="21"/>
  <c r="N38" i="20"/>
  <c r="N38" i="19"/>
  <c r="N38" i="18"/>
  <c r="N38" i="17"/>
  <c r="N38" i="16"/>
  <c r="N38" i="15"/>
  <c r="N38" i="14"/>
  <c r="N38" i="13"/>
  <c r="N38" i="12"/>
  <c r="N40" i="11"/>
  <c r="N39" i="10"/>
  <c r="N40" i="3"/>
</calcChain>
</file>

<file path=xl/sharedStrings.xml><?xml version="1.0" encoding="utf-8"?>
<sst xmlns="http://schemas.openxmlformats.org/spreadsheetml/2006/main" count="2477" uniqueCount="166">
  <si>
    <t>Eil. Nr.</t>
  </si>
  <si>
    <t>Produkto pavadinimas</t>
  </si>
  <si>
    <t>Ar teikiamas pasiūlymas</t>
  </si>
  <si>
    <t>1.</t>
  </si>
  <si>
    <t>Geriamasis vanduo (0,5 l)</t>
  </si>
  <si>
    <t>2.</t>
  </si>
  <si>
    <t>Geriamasis vanduo (1,5 l)</t>
  </si>
  <si>
    <t>3.</t>
  </si>
  <si>
    <t>Geriamasis vanduo (2 l)</t>
  </si>
  <si>
    <t>4.</t>
  </si>
  <si>
    <t>Geriamasis vanduo (3-5 l)</t>
  </si>
  <si>
    <t>5.</t>
  </si>
  <si>
    <t>Kvietiniai miltai (aukščiausia rūšis)</t>
  </si>
  <si>
    <t>6.</t>
  </si>
  <si>
    <t>Makaronai</t>
  </si>
  <si>
    <t>7.</t>
  </si>
  <si>
    <t>Avižiniai dribsniai</t>
  </si>
  <si>
    <t>8.</t>
  </si>
  <si>
    <t>Avižinės kruopos</t>
  </si>
  <si>
    <t>9.</t>
  </si>
  <si>
    <t>Grikių kruopos (neskaldytos)</t>
  </si>
  <si>
    <t>10.</t>
  </si>
  <si>
    <t>Ryžių kruopos</t>
  </si>
  <si>
    <t>11.</t>
  </si>
  <si>
    <t>Nugriebto pieno milteliai</t>
  </si>
  <si>
    <t>12.</t>
  </si>
  <si>
    <t>Nesaldintas sutirštintas pienas</t>
  </si>
  <si>
    <t>13.</t>
  </si>
  <si>
    <t>Saldintas sutirštintas pienas</t>
  </si>
  <si>
    <t>14.</t>
  </si>
  <si>
    <t>Kiaulienos konservai</t>
  </si>
  <si>
    <t>15.</t>
  </si>
  <si>
    <t>Jautienos konservai</t>
  </si>
  <si>
    <t>16.</t>
  </si>
  <si>
    <t>Rapsų aliejus</t>
  </si>
  <si>
    <t>17.</t>
  </si>
  <si>
    <t>Saulėgrąžų aliejus</t>
  </si>
  <si>
    <t>18.</t>
  </si>
  <si>
    <t>Konservuota sriuba</t>
  </si>
  <si>
    <t>19.</t>
  </si>
  <si>
    <t>Skaldyti žirniai (kruopos)</t>
  </si>
  <si>
    <t>20.</t>
  </si>
  <si>
    <t>Konservuoti burokėliai</t>
  </si>
  <si>
    <t>21.</t>
  </si>
  <si>
    <t>Konservuoti žirneliai</t>
  </si>
  <si>
    <t>22.</t>
  </si>
  <si>
    <t>Konservuoti agurkai</t>
  </si>
  <si>
    <t>23.</t>
  </si>
  <si>
    <t>Pradinio maitinimo kūdikių mišiniai</t>
  </si>
  <si>
    <t>24.</t>
  </si>
  <si>
    <t>Tolesnio maitinimo kūdikių mišiniai</t>
  </si>
  <si>
    <t>25.</t>
  </si>
  <si>
    <t>Baltasis cukrus</t>
  </si>
  <si>
    <t>26.</t>
  </si>
  <si>
    <t>Valgomoji akmens druska</t>
  </si>
  <si>
    <t>Teikiamų pasiūlymų skaičius:</t>
  </si>
  <si>
    <t>Herbas arba prekių ženklas</t>
  </si>
  <si>
    <t>[...]</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</si>
  <si>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</si>
  <si>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</si>
  <si>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Lietuvos Respublikos žemės ūkio ministerijai</t>
  </si>
  <si>
    <r>
      <t xml:space="preserve">PASIŪLYMAS 
DĖL MAISTO PRODUKTŲ IR JŲ REZERVAVIMO PASLAUGŲ PIRKIMO 
</t>
    </r>
    <r>
      <rPr>
        <b/>
        <sz val="11"/>
        <color theme="1"/>
        <rFont val="Aptos Narrow"/>
        <family val="2"/>
        <scheme val="minor"/>
      </rPr>
      <t>1 DALIS. GERIAMASIS VANDUO (0,5 L)</t>
    </r>
  </si>
  <si>
    <t>(Data)</t>
  </si>
  <si>
    <t>(Vieta)</t>
  </si>
  <si>
    <t>1  lentelė. Kontaktiniai duomenys</t>
  </si>
  <si>
    <t>Tiekėjo pavadinimas (jeigu dalyvauja ūkio subjektų grupė surašomi visų dalyvių pavadinimai)</t>
  </si>
  <si>
    <t>Tiekėjo adresas (jeigu dalyvauja ūkio subjektų grupė surašomi visų dalyvių adresai)</t>
  </si>
  <si>
    <t>Juridinio asmens kodas (jeigu dalyvauja ūkio subjektų grupė, surašomi visų dalyvių kodai)</t>
  </si>
  <si>
    <t>Už pasiūlymą atsakingo asmens vardas, pavardė</t>
  </si>
  <si>
    <t>Telefono numeris</t>
  </si>
  <si>
    <t>El. pašto adresas</t>
  </si>
  <si>
    <t>Šiuo pasiūlymu pažymime, kad sutinkame su visomis sąlygomis, nustatytomis šio pirkimo dokumentuose.</t>
  </si>
  <si>
    <t>Mes siūlome maisto produktus ir jų rezervavimo paslaugas, nurodytas pirkimo sąlygose, ir patvirtiname, kad mūsų siūlomi maisto produktai ir jų rezervavimo paslaugos atitinka  pirkimo sąlygose numatytus reikalavimus.</t>
  </si>
  <si>
    <t>Maisto produktai bus rezervuojami:</t>
  </si>
  <si>
    <t>(nurodomas tikslus rezervavimo vietos (-ų) adresas (-ai) ir rezervuojamas kiekis (-iai)</t>
  </si>
  <si>
    <t xml:space="preserve">2 lentelė. Siūlomi maisto produktai </t>
  </si>
  <si>
    <t>Maksimali priimtina Jūsų pasiūlyto maisto produkto 1 tonos arba 1000 litrų kaina Eur be PVM yra:</t>
  </si>
  <si>
    <t>Minimalus priimtinas  Jūsų siūlomas maisto produkto kiekis tonomis arba tūkstančiais litrų yra:</t>
  </si>
  <si>
    <t>Eil.
Nr.</t>
  </si>
  <si>
    <t xml:space="preserve">Maisto produkto pavadinimas </t>
  </si>
  <si>
    <t>Maisto produkto
matas</t>
  </si>
  <si>
    <r>
      <t xml:space="preserve">Siūlomas maisto produkto kiekis (minimalus kiekis – 1 t)
</t>
    </r>
    <r>
      <rPr>
        <sz val="11"/>
        <color rgb="FFFF0000"/>
        <rFont val="Aptos Narrow"/>
        <family val="2"/>
        <scheme val="minor"/>
      </rPr>
      <t>(JEI SIŪLOMAS KIEKIS MAŽESNIS NEI KIEKIS NURODYTAS N29 LANGELYJE, LANGELIO SPALVA IR NURODYTAS SKAIČIUS BUS PERBRAUKTI IR PARYŠKINTI RAUDONAI)</t>
    </r>
  </si>
  <si>
    <r>
      <t>Maisto produkto 1 tonos kaina Eur,  be PVM (pildo tiekėjas)</t>
    </r>
    <r>
      <rPr>
        <sz val="11"/>
        <color rgb="FFFF0000"/>
        <rFont val="Aptos Narrow"/>
        <family val="2"/>
        <scheme val="minor"/>
      </rPr>
      <t xml:space="preserve"> 
(JEI SIŪLOMA KAINA DIDESNĖ NEI MAKSIMALI PRIIMTINA KAINA ESANTI N28 LANGELYJE, LANGELIO SPALVA IR NURODYTAS SKAIČIUS BUS PERBRAUKTI IR PARYŠKINTI RAUDONAI)</t>
    </r>
  </si>
  <si>
    <r>
      <t xml:space="preserve">Viso maisto produkto siūlomo kiekio kaina Eur, be PVM 
(apskaičiuojama 5 stulpelio duomenis padauginus iš 4 stulpelio duomenų) </t>
    </r>
    <r>
      <rPr>
        <sz val="11"/>
        <color rgb="FFFF0000"/>
        <rFont val="Aptos Narrow"/>
        <family val="2"/>
        <scheme val="minor"/>
      </rPr>
      <t>TIEKĖJAS NETURI PILDYTI 6 STULPELIO (ĮVESTOS FORMULĖS)</t>
    </r>
  </si>
  <si>
    <t>Geriamasis vanduo (toliau – maisto produktas)</t>
  </si>
  <si>
    <t>tūkst. l</t>
  </si>
  <si>
    <t>Pridėtinės vertės mokestis (21 proc.)</t>
  </si>
  <si>
    <t>Depozitas, Eur</t>
  </si>
  <si>
    <t xml:space="preserve">Viso siūlomo maisto produkto kiekio kaina Eur, su PVM </t>
  </si>
  <si>
    <r>
      <rPr>
        <b/>
        <sz val="11"/>
        <color rgb="FF000000"/>
        <rFont val="Aptos Narrow"/>
        <family val="2"/>
      </rPr>
      <t>3 lentelė. Siūlomos paslaugos</t>
    </r>
    <r>
      <rPr>
        <sz val="11"/>
        <color rgb="FF000000"/>
        <rFont val="Aptos Narrow"/>
        <family val="2"/>
      </rPr>
      <t xml:space="preserve"> </t>
    </r>
    <r>
      <rPr>
        <sz val="11"/>
        <color rgb="FFFF0000"/>
        <rFont val="Aptos Narrow"/>
        <family val="2"/>
      </rPr>
      <t>(atkreipiame dėmesį, kad 36 mėnesių maisto produkto rezervavimo paslaugų kainos (Eur, be PVM) dydis negali viršyti 30 proc. Tiekėjo pasiūlytos maisto produkto  1 tonos arba 1 000 litrų kainos Eur, be PVM.)</t>
    </r>
  </si>
  <si>
    <t>Maksimali priimtina Jūsų pasiūlyto maisto produkto 1 tonos arba 1000 litrų rezervavimo kaina be PVM 36 mėnesiams yra:</t>
  </si>
  <si>
    <t>Maksimali priimtina Jūsų pasiūlyto maisto produkto 1 tonos arba 1000 litrų rezervavimo kaina be PVM 1 mėnesiui yra:</t>
  </si>
  <si>
    <t>7 stulpelio reikšmė Eur be PVM  negali būti didesnė už maksimalią priimtiną Jūsų rezervavimo paslaugų kainą, kuri yra:</t>
  </si>
  <si>
    <t xml:space="preserve">Paslaugų pavadinimas </t>
  </si>
  <si>
    <t>Paslaugų objekto
matas</t>
  </si>
  <si>
    <r>
      <t>Siūlomo maisto produkto</t>
    </r>
    <r>
      <rPr>
        <sz val="11"/>
        <color rgb="FFFF0000"/>
        <rFont val="Aptos Narrow"/>
        <family val="2"/>
        <scheme val="minor"/>
      </rPr>
      <t xml:space="preserve"> [NEPILDYTI, PERKELIAMA IŠ 2 LENTELĖS]</t>
    </r>
    <r>
      <rPr>
        <sz val="11"/>
        <color theme="1"/>
        <rFont val="Aptos Narrow"/>
        <family val="2"/>
        <scheme val="minor"/>
      </rPr>
      <t xml:space="preserve">
kiekis </t>
    </r>
  </si>
  <si>
    <r>
      <t xml:space="preserve">Maisto produkto 1 (vienos) tonos rezervavimo kaina vienam mėnesiui Eur,  be PVM
</t>
    </r>
    <r>
      <rPr>
        <sz val="11"/>
        <color rgb="FFFF0000"/>
        <rFont val="Aptos Narrow"/>
        <family val="2"/>
        <scheme val="minor"/>
      </rPr>
      <t>(PILDO TIEKĖJAS) (JEI SIŪLOMA KAINA  DIDESNĖ NEI MAKSIMALI PRIIMTINA KAINA ESANTI N38 LANGELYJE, LANGELIO SPALVA IR NURODYTAS SKAIČIUS BUS PERBRAUKTI IR PARYŠKINTI RAUDONAI)</t>
    </r>
  </si>
  <si>
    <r>
      <t xml:space="preserve">Viso siūlomo maisto produkto kiekio rezervavimo kaina vienam mėnesiui Eur, be PVM
(apskaičiuojama 5 stulpelio duomenis padauginus iš 4 stulpelio duomenų)  </t>
    </r>
    <r>
      <rPr>
        <sz val="11"/>
        <color rgb="FFFF0000"/>
        <rFont val="Aptos Narrow"/>
        <family val="2"/>
        <scheme val="minor"/>
      </rPr>
      <t>TIEKĖJAS NETURI PILDYTI 6 STULPELIO (ĮVESTOS FORMULĖS)</t>
    </r>
  </si>
  <si>
    <r>
      <t xml:space="preserve">Viso siūlomo maisto produkto kiekio rezervavimo kaina 36 mėn. Eur, be PVM </t>
    </r>
    <r>
      <rPr>
        <sz val="11"/>
        <color rgb="FFFF0000"/>
        <rFont val="Aptos Narrow"/>
        <family val="2"/>
        <scheme val="minor"/>
      </rPr>
      <t>TIEKĖJAS NETURI PILDYTI 8 STULPELIO (ĮVESTOS FORMULĖS)
(apskaičiuojama 6 stulpelio duomenis padauginus iš 36)</t>
    </r>
  </si>
  <si>
    <t>Maisto produkto rezervavimo paslaugos</t>
  </si>
  <si>
    <t xml:space="preserve">Viso siūlomo maisto produkto kiekio  rezervavimo paslaugų kaina 36 mėn. Eur, su PVM </t>
  </si>
  <si>
    <t>4 lentelė. Reikalaujami dokumentai</t>
  </si>
  <si>
    <t>Pateiktų dokumentų pavadinimas</t>
  </si>
  <si>
    <t>Dokumento puslapių skaičius</t>
  </si>
  <si>
    <t>Jungtinės veiklos sutarties skaitmeninė kopija (jeigu pasiūlymą teikia ūkio subjektų grupė). Jungtinės veiklos sutartyje neturi būti jokios informacijos, leidžiančios nustatyti pasiūlymo kainą.</t>
  </si>
  <si>
    <t>Įgaliojimas (pasirašyti pasiūlymą, patvirtinti pasiūlymą, tikslinti pateiktus duomenis apie kvalifikaciją, paaiškinti (patikslinti) pasiūlymą, teikti pretenzijas Perkančiajai organizacijai ir t. t.) (jeigu pirkimo dokumentus teikia ne įstaigos vadovas).</t>
  </si>
  <si>
    <t>Įrodymai, patvirtinantys jo galimybes pagrindinės sutarties vykdymo metu naudotis kitų ūkio subjektų (subtiekėjų) pajėgumais (pvz., ketinimų protokolas, subtiekėjo deklaracija ar pan.) (jeigu pasitelkiami).</t>
  </si>
  <si>
    <t>Kiti pirkimo sąlygose nurodyti dokumentai ir informacija.</t>
  </si>
  <si>
    <t>Pasirašydami pateiktą pasiūlymą, patvirtiname, kad dokumentų skaitmeninės kopijos ir elektroniniu paštu pateikti duomenys yra tikri.</t>
  </si>
  <si>
    <t>Šiame pasiūlyme yra pateikta ir konfidenciali informacija:</t>
  </si>
  <si>
    <t>5 lentelė. Konfidenciali informacija</t>
  </si>
  <si>
    <t>Pateikto dokumento pavadinimas</t>
  </si>
  <si>
    <t>Dokumentas yra pateiktas elektroniniu paštu</t>
  </si>
  <si>
    <t>Paaiškinimai, įrodantys, kad šios lentelės 2 stulpelyje nurodyta informacija yra konfidenciali</t>
  </si>
  <si>
    <t xml:space="preserve">Pildyti tuomet, jei bus pateikta konfidenciali informacija. Tiekėjas negali nurodyti, kad konfidenciali yra informacija nurodyta Viešųjų pirkimų įstatymo 20 straipsnio 2 punkte. Jei tiekėjas nenurodo konfidencialios informacijos, laikoma, kad tokios tiekėjo pasiūlyme nėra. </t>
  </si>
  <si>
    <t>Vadovaujantis Viešųjų pirkimo įstatymo 86 straipsnio 9 dalimi, Perkančioji organizacija laimėjusio tiekėjo pasiūlymą, išskyrus informaciją kurios atskleidimas prieštarautų informacijos ir duomenų apsaugą reguliuojantiems teisės aktams arba visuomenės interesams, pažeistų teisėtus konkretaus tiekėjo komercinius interesus arba turėtų neigiamą poveikį tiekėjų konkurencijai, paskelbs CVP IS.</t>
  </si>
  <si>
    <t>Pasiūlymas galioja iki Pirkimo dokumentuose nustatyto termino.</t>
  </si>
  <si>
    <t>(Tiekėjo arba jo įgalioto asmens vardas, pavardė, parašas)</t>
  </si>
  <si>
    <r>
      <t xml:space="preserve">PASIŪLYMAS 
DĖL MAISTO PRODUKTŲ IR JŲ REZERVAVIMO PASLAUGŲ PIRKIMO 
</t>
    </r>
    <r>
      <rPr>
        <b/>
        <sz val="11"/>
        <color theme="1"/>
        <rFont val="Aptos Narrow"/>
        <family val="2"/>
        <scheme val="minor"/>
      </rPr>
      <t>2 DALIS. GERIAMASIS VANDUO (1,5 L)</t>
    </r>
  </si>
  <si>
    <r>
      <t xml:space="preserve">PASIŪLYMAS 
DĖL MAISTO PRODUKTŲ IR JŲ REZERVAVIMO PASLAUGŲ PIRKIMO 
</t>
    </r>
    <r>
      <rPr>
        <b/>
        <sz val="11"/>
        <color theme="1"/>
        <rFont val="Aptos Narrow"/>
        <family val="2"/>
        <scheme val="minor"/>
      </rPr>
      <t>3 DALIS. GERIAMASIS VANDUO (2 L)</t>
    </r>
  </si>
  <si>
    <r>
      <t xml:space="preserve">PASIŪLYMAS 
DĖL MAISTO PRODUKTŲ IR JŲ REZERVAVIMO PASLAUGŲ PIRKIMO 
</t>
    </r>
    <r>
      <rPr>
        <b/>
        <sz val="11"/>
        <color theme="1"/>
        <rFont val="Aptos Narrow"/>
        <family val="2"/>
        <scheme val="minor"/>
      </rPr>
      <t>4 DALIS. GERIAMASIS VANDUO (3-5 L)</t>
    </r>
  </si>
  <si>
    <r>
      <t xml:space="preserve">PASIŪLYMAS 
DĖL MAISTO PRODUKTŲ IR JŲ REZERVAVIMO PASLAUGŲ PIRKIMO 
</t>
    </r>
    <r>
      <rPr>
        <b/>
        <sz val="11"/>
        <color theme="1"/>
        <rFont val="Aptos Narrow"/>
        <family val="2"/>
        <scheme val="minor"/>
      </rPr>
      <t>5 DALIS. KVIETINIAI MILTAI</t>
    </r>
    <r>
      <rPr>
        <sz val="11"/>
        <color theme="1"/>
        <rFont val="Aptos Narrow"/>
        <family val="2"/>
        <scheme val="minor"/>
      </rPr>
      <t xml:space="preserve"> </t>
    </r>
    <r>
      <rPr>
        <b/>
        <sz val="11"/>
        <color theme="1"/>
        <rFont val="Aptos Narrow"/>
        <family val="2"/>
        <scheme val="minor"/>
      </rPr>
      <t>(AUKŠČIAUSIA RŪŠIS)</t>
    </r>
  </si>
  <si>
    <t>Kvietiniai miltai (aukščiausia rūšis) (toliau – maisto produktas)</t>
  </si>
  <si>
    <t>tonos</t>
  </si>
  <si>
    <r>
      <t xml:space="preserve">PASIŪLYMAS 
DĖL MAISTO PRODUKTŲ IR JŲ REZERVAVIMO PASLAUGŲ PIRKIMO 
</t>
    </r>
    <r>
      <rPr>
        <b/>
        <sz val="11"/>
        <color theme="1"/>
        <rFont val="Aptos Narrow"/>
        <family val="2"/>
        <scheme val="minor"/>
      </rPr>
      <t>6 DALIS. MAKARONAI</t>
    </r>
  </si>
  <si>
    <t>Makaronai (toliau – maisto produktas)</t>
  </si>
  <si>
    <r>
      <t xml:space="preserve">PASIŪLYMAS 
DĖL MAISTO PRODUKTŲ IR JŲ REZERVAVIMO PASLAUGŲ PIRKIMO 
</t>
    </r>
    <r>
      <rPr>
        <b/>
        <sz val="11"/>
        <color theme="1"/>
        <rFont val="Aptos Narrow"/>
        <family val="2"/>
        <scheme val="minor"/>
      </rPr>
      <t>7 DALIS. AVIŽINIAI DRIBSNIAI</t>
    </r>
  </si>
  <si>
    <t>Avižiniai dribsniai (toliau – maisto produktas)</t>
  </si>
  <si>
    <r>
      <t xml:space="preserve">PASIŪLYMAS 
DĖL MAISTO PRODUKTŲ IR JŲ REZERVAVIMO PASLAUGŲ PIRKIMO 
</t>
    </r>
    <r>
      <rPr>
        <b/>
        <sz val="11"/>
        <color theme="1"/>
        <rFont val="Aptos Narrow"/>
        <family val="2"/>
        <scheme val="minor"/>
      </rPr>
      <t>8</t>
    </r>
    <r>
      <rPr>
        <sz val="11"/>
        <color theme="1"/>
        <rFont val="Aptos Narrow"/>
        <family val="2"/>
        <scheme val="minor"/>
      </rPr>
      <t xml:space="preserve"> </t>
    </r>
    <r>
      <rPr>
        <b/>
        <sz val="11"/>
        <color theme="1"/>
        <rFont val="Aptos Narrow"/>
        <family val="2"/>
        <scheme val="minor"/>
      </rPr>
      <t>DALIS. AVIŽINĖS KRUOPOS</t>
    </r>
  </si>
  <si>
    <t>Avižinės kruopos (toliau – maisto produktas)</t>
  </si>
  <si>
    <r>
      <t xml:space="preserve">PASIŪLYMAS 
DĖL MAISTO PRODUKTŲ IR JŲ REZERVAVIMO PASLAUGŲ PIRKIMO 
</t>
    </r>
    <r>
      <rPr>
        <b/>
        <sz val="11"/>
        <color theme="1"/>
        <rFont val="Aptos Narrow"/>
        <family val="2"/>
        <scheme val="minor"/>
      </rPr>
      <t>9</t>
    </r>
    <r>
      <rPr>
        <sz val="11"/>
        <color theme="1"/>
        <rFont val="Aptos Narrow"/>
        <family val="2"/>
        <scheme val="minor"/>
      </rPr>
      <t xml:space="preserve"> </t>
    </r>
    <r>
      <rPr>
        <b/>
        <sz val="11"/>
        <color theme="1"/>
        <rFont val="Aptos Narrow"/>
        <family val="2"/>
        <scheme val="minor"/>
      </rPr>
      <t>DALIS. GRIKIŲ KRUOPOS (NESKALDYTOS)</t>
    </r>
  </si>
  <si>
    <t>Grikių kruopos (neskaldytos) (toliau – maisto produktas)</t>
  </si>
  <si>
    <r>
      <t xml:space="preserve">PASIŪLYMAS 
DĖL MAISTO PRODUKTŲ IR JŲ REZERVAVIMO PASLAUGŲ PIRKIMO 
</t>
    </r>
    <r>
      <rPr>
        <b/>
        <sz val="11"/>
        <color theme="1"/>
        <rFont val="Aptos Narrow"/>
        <family val="2"/>
        <scheme val="minor"/>
      </rPr>
      <t>10</t>
    </r>
    <r>
      <rPr>
        <sz val="11"/>
        <color theme="1"/>
        <rFont val="Aptos Narrow"/>
        <family val="2"/>
        <scheme val="minor"/>
      </rPr>
      <t xml:space="preserve"> </t>
    </r>
    <r>
      <rPr>
        <b/>
        <sz val="11"/>
        <color theme="1"/>
        <rFont val="Aptos Narrow"/>
        <family val="2"/>
        <scheme val="minor"/>
      </rPr>
      <t xml:space="preserve">DALIS. RYŽIŲ KRUOPOS </t>
    </r>
  </si>
  <si>
    <t>Ryžių kruopos (toliau – maisto produktas)</t>
  </si>
  <si>
    <r>
      <t xml:space="preserve">PASIŪLYMAS 
DĖL MAISTO PRODUKTŲ IR JŲ REZERVAVIMO PASLAUGŲ PIRKIMO 
</t>
    </r>
    <r>
      <rPr>
        <b/>
        <sz val="11"/>
        <color theme="1"/>
        <rFont val="Aptos Narrow"/>
        <family val="2"/>
        <scheme val="minor"/>
      </rPr>
      <t>11</t>
    </r>
    <r>
      <rPr>
        <sz val="11"/>
        <color theme="1"/>
        <rFont val="Aptos Narrow"/>
        <family val="2"/>
        <scheme val="minor"/>
      </rPr>
      <t xml:space="preserve"> </t>
    </r>
    <r>
      <rPr>
        <b/>
        <sz val="11"/>
        <color theme="1"/>
        <rFont val="Aptos Narrow"/>
        <family val="2"/>
        <scheme val="minor"/>
      </rPr>
      <t xml:space="preserve">DALIS. NUGRIEBTO PIENO MILTELIAI </t>
    </r>
  </si>
  <si>
    <t>Nugriebto pieno milteliai (toliau – maisto produktas)</t>
  </si>
  <si>
    <r>
      <t xml:space="preserve">PASIŪLYMAS 
DĖL MAISTO PRODUKTŲ IR JŲ REZERVAVIMO PASLAUGŲ PIRKIMO 
</t>
    </r>
    <r>
      <rPr>
        <b/>
        <sz val="11"/>
        <color theme="1"/>
        <rFont val="Aptos Narrow"/>
        <family val="2"/>
        <scheme val="minor"/>
      </rPr>
      <t>12</t>
    </r>
    <r>
      <rPr>
        <sz val="11"/>
        <color theme="1"/>
        <rFont val="Aptos Narrow"/>
        <family val="2"/>
        <scheme val="minor"/>
      </rPr>
      <t xml:space="preserve"> </t>
    </r>
    <r>
      <rPr>
        <b/>
        <sz val="11"/>
        <color theme="1"/>
        <rFont val="Aptos Narrow"/>
        <family val="2"/>
        <scheme val="minor"/>
      </rPr>
      <t>DALIS. NESALDINTAS SUTIRŠTINTAS PIENAS</t>
    </r>
  </si>
  <si>
    <t>Nesaldintas sutirštintas pienas (toliau – maisto produktas)</t>
  </si>
  <si>
    <r>
      <t xml:space="preserve">PASIŪLYMAS 
DĖL MAISTO PRODUKTŲ IR JŲ REZERVAVIMO PASLAUGŲ PIRKIMO 
</t>
    </r>
    <r>
      <rPr>
        <b/>
        <sz val="11"/>
        <color theme="1"/>
        <rFont val="Aptos Narrow"/>
        <family val="2"/>
        <scheme val="minor"/>
      </rPr>
      <t>13</t>
    </r>
    <r>
      <rPr>
        <sz val="11"/>
        <color theme="1"/>
        <rFont val="Aptos Narrow"/>
        <family val="2"/>
        <scheme val="minor"/>
      </rPr>
      <t xml:space="preserve"> </t>
    </r>
    <r>
      <rPr>
        <b/>
        <sz val="11"/>
        <color theme="1"/>
        <rFont val="Aptos Narrow"/>
        <family val="2"/>
        <scheme val="minor"/>
      </rPr>
      <t>DALIS. SALDINTAS SUTIRŠTINTAS PIENAS</t>
    </r>
  </si>
  <si>
    <t>Saldintas sutirštintas pienas (toliau – maisto produktas)</t>
  </si>
  <si>
    <r>
      <t xml:space="preserve">PASIŪLYMAS 
DĖL MAISTO PRODUKTŲ IR JŲ REZERVAVIMO PASLAUGŲ PIRKIMO 
</t>
    </r>
    <r>
      <rPr>
        <b/>
        <sz val="11"/>
        <color theme="1"/>
        <rFont val="Aptos Narrow"/>
        <family val="2"/>
        <scheme val="minor"/>
      </rPr>
      <t>14</t>
    </r>
    <r>
      <rPr>
        <sz val="11"/>
        <color theme="1"/>
        <rFont val="Aptos Narrow"/>
        <family val="2"/>
        <scheme val="minor"/>
      </rPr>
      <t xml:space="preserve"> </t>
    </r>
    <r>
      <rPr>
        <b/>
        <sz val="11"/>
        <color theme="1"/>
        <rFont val="Aptos Narrow"/>
        <family val="2"/>
        <scheme val="minor"/>
      </rPr>
      <t>DALIS. KIAULIENOS KONSERVAI</t>
    </r>
  </si>
  <si>
    <t>Kiaulienos konservai  (toliau – maisto produktas)</t>
  </si>
  <si>
    <r>
      <t xml:space="preserve">PASIŪLYMAS 
DĖL MAISTO PRODUKTŲ IR JŲ REZERVAVIMO PASLAUGŲ PIRKIMO 
</t>
    </r>
    <r>
      <rPr>
        <b/>
        <sz val="11"/>
        <color theme="1"/>
        <rFont val="Aptos Narrow"/>
        <family val="2"/>
        <scheme val="minor"/>
      </rPr>
      <t>15</t>
    </r>
    <r>
      <rPr>
        <sz val="11"/>
        <color theme="1"/>
        <rFont val="Aptos Narrow"/>
        <family val="2"/>
        <scheme val="minor"/>
      </rPr>
      <t xml:space="preserve"> </t>
    </r>
    <r>
      <rPr>
        <b/>
        <sz val="11"/>
        <color theme="1"/>
        <rFont val="Aptos Narrow"/>
        <family val="2"/>
        <scheme val="minor"/>
      </rPr>
      <t>DALIS. JAUTIENOS KONSERVAI</t>
    </r>
  </si>
  <si>
    <t>Jautienos konservai  (toliau – maisto produktas)</t>
  </si>
  <si>
    <r>
      <t xml:space="preserve">PASIŪLYMAS 
DĖL MAISTO PRODUKTŲ IR JŲ REZERVAVIMO PASLAUGŲ PIRKIMO 
</t>
    </r>
    <r>
      <rPr>
        <b/>
        <sz val="11"/>
        <color theme="1"/>
        <rFont val="Aptos Narrow"/>
        <family val="2"/>
        <scheme val="minor"/>
      </rPr>
      <t>16 DALIS. RAPSŲ ALIEJUS</t>
    </r>
  </si>
  <si>
    <t>Rapsų aliejus (toliau – maisto produktas)</t>
  </si>
  <si>
    <r>
      <t xml:space="preserve">PASIŪLYMAS 
DĖL MAISTO PRODUKTŲ IR JŲ REZERVAVIMO PASLAUGŲ PIRKIMO 
</t>
    </r>
    <r>
      <rPr>
        <b/>
        <sz val="11"/>
        <color theme="1"/>
        <rFont val="Aptos Narrow"/>
        <family val="2"/>
        <scheme val="minor"/>
      </rPr>
      <t>17 DALIS. SAULĖGRĄŽŲ ALIEJUS</t>
    </r>
  </si>
  <si>
    <t>Saulėgrąžų aliejus (toliau – maisto produktas)</t>
  </si>
  <si>
    <r>
      <t xml:space="preserve">PASIŪLYMAS 
DĖL MAISTO PRODUKTŲ IR JŲ REZERVAVIMO PASLAUGŲ PIRKIMO 
</t>
    </r>
    <r>
      <rPr>
        <b/>
        <sz val="11"/>
        <color theme="1"/>
        <rFont val="Aptos Narrow"/>
        <family val="2"/>
        <scheme val="minor"/>
      </rPr>
      <t>18</t>
    </r>
    <r>
      <rPr>
        <sz val="11"/>
        <color theme="1"/>
        <rFont val="Aptos Narrow"/>
        <family val="2"/>
        <scheme val="minor"/>
      </rPr>
      <t xml:space="preserve"> </t>
    </r>
    <r>
      <rPr>
        <b/>
        <sz val="11"/>
        <color theme="1"/>
        <rFont val="Aptos Narrow"/>
        <family val="2"/>
        <scheme val="minor"/>
      </rPr>
      <t>DALIS. KONSERVUOTA SRIUBA</t>
    </r>
  </si>
  <si>
    <t>Konservuota sriuba (toliau – maisto produktas)</t>
  </si>
  <si>
    <r>
      <t xml:space="preserve">PASIŪLYMAS 
DĖL MAISTO PRODUKTŲ IR JŲ REZERVAVIMO PASLAUGŲ PIRKIMO 
</t>
    </r>
    <r>
      <rPr>
        <b/>
        <sz val="11"/>
        <color theme="1"/>
        <rFont val="Aptos Narrow"/>
        <family val="2"/>
        <scheme val="minor"/>
      </rPr>
      <t>19</t>
    </r>
    <r>
      <rPr>
        <sz val="11"/>
        <color theme="1"/>
        <rFont val="Aptos Narrow"/>
        <family val="2"/>
        <scheme val="minor"/>
      </rPr>
      <t xml:space="preserve"> </t>
    </r>
    <r>
      <rPr>
        <b/>
        <sz val="11"/>
        <color theme="1"/>
        <rFont val="Aptos Narrow"/>
        <family val="2"/>
        <scheme val="minor"/>
      </rPr>
      <t>DALIS. SKALDYTI ŽIRNIAI (KRUOPOS)</t>
    </r>
  </si>
  <si>
    <t>Skaldyti žirniai (kruopos) (toliau – maisto produktas)</t>
  </si>
  <si>
    <r>
      <t xml:space="preserve">PASIŪLYMAS 
DĖL MAISTO PRODUKTŲ IR JŲ REZERVAVIMO PASLAUGŲ PIRKIMO 
</t>
    </r>
    <r>
      <rPr>
        <b/>
        <sz val="11"/>
        <color theme="1"/>
        <rFont val="Aptos Narrow"/>
        <family val="2"/>
        <scheme val="minor"/>
      </rPr>
      <t>20 DALIS. KONSERVUOTI BUROKĖLIAI</t>
    </r>
  </si>
  <si>
    <t>Konservuoti burokėliai (toliau – maisto produktas)</t>
  </si>
  <si>
    <r>
      <t xml:space="preserve">PASIŪLYMAS 
DĖL MAISTO PRODUKTŲ IR JŲ REZERVAVIMO PASLAUGŲ PIRKIMO 
</t>
    </r>
    <r>
      <rPr>
        <b/>
        <sz val="11"/>
        <color theme="1"/>
        <rFont val="Aptos Narrow"/>
        <family val="2"/>
        <scheme val="minor"/>
      </rPr>
      <t>21 DALIS. KONSERVUOTI ŽIRNELIAI</t>
    </r>
  </si>
  <si>
    <t>Konservuoti žirneliai (toliau – maisto produktas)</t>
  </si>
  <si>
    <r>
      <t xml:space="preserve">PASIŪLYMAS 
DĖL MAISTO PRODUKTŲ IR JŲ REZERVAVIMO PASLAUGŲ PIRKIMO 
</t>
    </r>
    <r>
      <rPr>
        <b/>
        <sz val="11"/>
        <color theme="1"/>
        <rFont val="Aptos Narrow"/>
        <family val="2"/>
        <scheme val="minor"/>
      </rPr>
      <t>22 DALIS. KONSERVUOTI AGURKAI</t>
    </r>
  </si>
  <si>
    <t>Konservuoti agurkai (toliau – maisto produktas)</t>
  </si>
  <si>
    <r>
      <t xml:space="preserve">PASIŪLYMAS 
DĖL MAISTO PRODUKTŲ IR JŲ REZERVAVIMO PASLAUGŲ PIRKIMO 
</t>
    </r>
    <r>
      <rPr>
        <b/>
        <sz val="11"/>
        <color theme="1"/>
        <rFont val="Aptos Narrow"/>
        <family val="2"/>
        <scheme val="minor"/>
      </rPr>
      <t>23 DALIS. PRADINIO MAITINIMO KŪDIKIŲ MIŠINIAI</t>
    </r>
  </si>
  <si>
    <t>Pradinio maitinimo kūdikių mišiniai (toliau – maisto produktas)</t>
  </si>
  <si>
    <r>
      <t xml:space="preserve">PASIŪLYMAS 
DĖL MAISTO PRODUKTŲ IR JŲ REZERVAVIMO PASLAUGŲ PIRKIMO 
</t>
    </r>
    <r>
      <rPr>
        <b/>
        <sz val="11"/>
        <color theme="1"/>
        <rFont val="Aptos Narrow"/>
        <family val="2"/>
        <scheme val="minor"/>
      </rPr>
      <t>24 DALIS. TOLESNIO MAITINIMO KŪDIKIŲ MIŠINIAI</t>
    </r>
  </si>
  <si>
    <t>Tolesnio maitinimo kūdikių mišiniai (toliau – maisto produktas)</t>
  </si>
  <si>
    <r>
      <t xml:space="preserve">PASIŪLYMAS 
DĖL MAISTO PRODUKTŲ IR JŲ REZERVAVIMO PASLAUGŲ PIRKIMO 
</t>
    </r>
    <r>
      <rPr>
        <b/>
        <sz val="11"/>
        <color theme="1"/>
        <rFont val="Aptos Narrow"/>
        <family val="2"/>
        <scheme val="minor"/>
      </rPr>
      <t>25 DALIS. BALTASIS CUKRUS</t>
    </r>
  </si>
  <si>
    <t>Baltasis cukrus (toliau – maisto produktas)</t>
  </si>
  <si>
    <r>
      <t xml:space="preserve">PASIŪLYMAS 
DĖL MAISTO PRODUKTŲ IR JŲ REZERVAVIMO PASLAUGŲ PIRKIMO 
</t>
    </r>
    <r>
      <rPr>
        <b/>
        <sz val="11"/>
        <color theme="1"/>
        <rFont val="Aptos Narrow"/>
        <family val="2"/>
        <scheme val="minor"/>
      </rPr>
      <t>26 DALIS. VALGOMOJI AKMENS DRUSKA</t>
    </r>
  </si>
  <si>
    <t>Valgomoji akmens druska (toliau – maisto produktas)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</si>
</sst>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font>
      <sz val="11"/>
      <color theme="1"/>
      <name val="Aptos Narrow"/>
      <family val="2"/>
      <charset val="186"/>
      <scheme val="minor"/>
    </font>
    <font>
      <sz val="11"/>
      <color rgb="FFFF0000"/>
      <name val="Aptos Narrow"/>
      <family val="2"/>
      <charset val="186"/>
      <scheme val="minor"/>
    </font>
    <font>
      <b/>
      <sz val="11"/>
      <color theme="1"/>
      <name val="Aptos Narrow"/>
      <family val="2"/>
      <scheme val="minor"/>
    </font>
    <font>
      <sz val="11"/>
      <color theme="1"/>
      <name val="Aptos Narrow"/>
      <family val="2"/>
      <scheme val="minor"/>
    </font>
    <font>
      <b/>
      <sz val="11"/>
      <color theme="1"/>
      <name val="Times New Roman"/>
      <family val="1"/>
      <charset val="186"/>
    </font>
    <font>
      <sz val="11"/>
      <color theme="1"/>
      <name val="Times New Roman"/>
      <family val="1"/>
      <charset val="186"/>
    </font>
    <font>
      <sz val="11"/>
      <color rgb="FFFF0000"/>
      <name val="Aptos Narrow"/>
      <family val="2"/>
      <scheme val="minor"/>
    </font>
    <font>
      <b/>
      <i/>
      <sz val="11"/>
      <color rgb="FFFF0000"/>
      <name val="Aptos Narrow"/>
      <family val="2"/>
      <scheme val="minor"/>
    </font>
    <font>
      <sz val="11"/>
      <color theme="1"/>
      <name val="Aptos Narrow"/>
      <family val="2"/>
    </font>
    <font>
      <b/>
      <sz val="11"/>
      <color rgb="FF000000"/>
      <name val="Aptos Narrow"/>
      <family val="2"/>
    </font>
    <font>
      <sz val="11"/>
      <color rgb="FF000000"/>
      <name val="Aptos Narrow"/>
      <family val="2"/>
    </font>
    <font>
      <sz val="11"/>
      <color rgb="FFFF0000"/>
      <name val="Aptos Narrow"/>
      <family val="2"/>
    </font>
    <font>
      <i/>
      <sz val="11"/>
      <color theme="1"/>
      <name val="Aptos Narrow"/>
      <family val="2"/>
    </font>
    <font>
      <i/>
      <sz val="11"/>
      <color theme="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xf numFmtId="0" fontId="5" fillId="0" borderId="5" xfId="0" applyFont="1" applyBorder="1"/>
    <xf numFmtId="0" fontId="5" fillId="0" borderId="6" xfId="0" applyFont="1" applyBorder="1" applyProtection="1">
      <protection locked="0"/>
      <extLst>
        <ext xmlns:xfpb="http://schemas.microsoft.com/office/spreadsheetml/2022/featurepropertybag" uri="{C7286773-470A-42A8-94C5-96B5CB345126}">
          <xfpb:xfComplement i="0"/>
        </ext>
      </extLst>
    </xf>
    <xf numFmtId="0" fontId="5" fillId="0" borderId="7" xfId="0" applyFont="1" applyBorder="1"/>
    <xf numFmtId="0" fontId="5" fillId="0" borderId="10" xfId="0" applyFont="1" applyBorder="1"/>
    <xf numFmtId="0" fontId="5" fillId="0" borderId="8" xfId="0" applyFont="1" applyBorder="1" applyProtection="1">
      <protection locked="0"/>
      <extLst>
        <ext xmlns:xfpb="http://schemas.microsoft.com/office/spreadsheetml/2022/featurepropertybag" uri="{C7286773-470A-42A8-94C5-96B5CB345126}">
          <xfpb:xfComplement i="0"/>
        </ext>
      </extLst>
    </xf>
    <xf numFmtId="0" fontId="5" fillId="0" borderId="0" xfId="0" applyFont="1"/>
    <xf numFmtId="0" fontId="5" fillId="0" borderId="9" xfId="0" applyFont="1" applyBorder="1" applyAlignment="1">
      <alignment horizontal="right"/>
    </xf>
    <xf numFmtId="0" fontId="5" fillId="0" borderId="9" xfId="0" applyFont="1" applyBorder="1"/>
    <xf numFmtId="0" fontId="6" fillId="0" borderId="5" xfId="0" applyFont="1" applyBorder="1" applyProtection="1">
      <protection locked="0"/>
    </xf>
    <xf numFmtId="0" fontId="3" fillId="0" borderId="5" xfId="0" applyFont="1" applyBorder="1" applyAlignment="1">
      <alignment horizontal="center" vertical="top"/>
    </xf>
    <xf numFmtId="0" fontId="3" fillId="0" borderId="0" xfId="0" applyFont="1"/>
    <xf numFmtId="0" fontId="3" fillId="0" borderId="0" xfId="0" applyFont="1" applyProtection="1">
      <protection locked="0"/>
    </xf>
    <xf numFmtId="0" fontId="3" fillId="0" borderId="5" xfId="0" applyFont="1" applyBorder="1" applyAlignment="1" applyProtection="1">
      <alignment horizontal="center"/>
      <protection locked="0"/>
    </xf>
    <xf numFmtId="0" fontId="3" fillId="0" borderId="5" xfId="0" applyFont="1" applyBorder="1" applyAlignment="1">
      <alignment horizontal="center" wrapText="1"/>
    </xf>
    <xf numFmtId="0" fontId="3" fillId="0" borderId="5" xfId="0" applyFont="1" applyBorder="1" applyAlignment="1">
      <alignment horizontal="center"/>
    </xf>
    <xf numFmtId="0" fontId="3" fillId="3" borderId="5" xfId="0" applyFont="1" applyFill="1" applyBorder="1" applyAlignment="1">
      <alignment horizontal="center" vertical="center" wrapText="1"/>
    </xf>
    <xf numFmtId="0" fontId="3" fillId="0" borderId="5" xfId="0" applyFont="1" applyBorder="1" applyAlignment="1">
      <alignment vertical="top" wrapText="1"/>
    </xf>
    <xf numFmtId="0" fontId="3" fillId="3" borderId="5" xfId="0" applyFont="1" applyFill="1" applyBorder="1" applyAlignment="1">
      <alignment horizontal="center"/>
    </xf>
    <xf numFmtId="0" fontId="0" fillId="0" borderId="0" xfId="0" applyAlignment="1">
      <alignment vertical="top"/>
    </xf>
    <xf numFmtId="0" fontId="0" fillId="0" borderId="20" xfId="0" applyBorder="1"/>
    <xf numFmtId="0" fontId="13" fillId="4" borderId="14" xfId="0" applyFont="1" applyFill="1" applyBorder="1" applyAlignment="1">
      <alignment horizontal="center"/>
    </xf>
    <xf numFmtId="0" fontId="3" fillId="0" borderId="5" xfId="0" applyFont="1" applyBorder="1" applyAlignment="1">
      <alignment horizontal="center" vertical="center"/>
    </xf>
    <xf numFmtId="2" fontId="2" fillId="0" borderId="5" xfId="0" applyNumberFormat="1" applyFont="1" applyBorder="1"/>
    <xf numFmtId="0" fontId="2" fillId="0" borderId="5" xfId="0" applyFont="1" applyBorder="1"/>
    <xf numFmtId="164" fontId="2" fillId="0" borderId="5" xfId="0" applyNumberFormat="1" applyFont="1" applyBorder="1"/>
    <xf numFmtId="0" fontId="6" fillId="0" borderId="12" xfId="0" applyFont="1" applyBorder="1" applyAlignment="1" applyProtection="1">
      <alignment horizontal="center"/>
      <protection locked="0"/>
    </xf>
    <xf numFmtId="0" fontId="3" fillId="0" borderId="11" xfId="0" applyFont="1" applyBorder="1" applyAlignment="1">
      <alignment horizontal="center"/>
    </xf>
    <xf numFmtId="0" fontId="6" fillId="0" borderId="5" xfId="0" applyFont="1" applyBorder="1" applyAlignment="1" applyProtection="1">
      <alignment horizontal="center"/>
      <protection locked="0"/>
    </xf>
    <xf numFmtId="0" fontId="3" fillId="0" borderId="11" xfId="0" applyFont="1" applyBorder="1" applyAlignment="1">
      <alignment horizontal="center" wrapText="1"/>
    </xf>
    <xf numFmtId="0" fontId="3" fillId="0" borderId="0" xfId="0" applyFont="1" applyAlignment="1">
      <alignment horizontal="center" wrapText="1"/>
    </xf>
    <xf numFmtId="0" fontId="3" fillId="0" borderId="0" xfId="0" applyFont="1" applyAlignment="1">
      <alignment horizontal="left"/>
    </xf>
    <xf numFmtId="0" fontId="3" fillId="0" borderId="5" xfId="0" applyFont="1" applyBorder="1" applyAlignment="1" applyProtection="1">
      <alignment horizontal="center"/>
      <protection locked="0"/>
    </xf>
    <xf numFmtId="0" fontId="2" fillId="0" borderId="0" xfId="0" applyFont="1" applyAlignment="1">
      <alignment horizontal="left"/>
    </xf>
    <xf numFmtId="0" fontId="3" fillId="0" borderId="5" xfId="0" applyFont="1" applyBorder="1" applyAlignment="1">
      <alignment horizontal="center" vertical="top" wrapText="1"/>
    </xf>
    <xf numFmtId="0" fontId="3" fillId="0" borderId="15" xfId="0" applyFont="1" applyBorder="1" applyAlignment="1" applyProtection="1">
      <alignment horizontal="center" wrapText="1"/>
      <protection locked="0"/>
    </xf>
    <xf numFmtId="0" fontId="3" fillId="0" borderId="14" xfId="0" applyFont="1" applyBorder="1" applyAlignment="1" applyProtection="1">
      <alignment horizontal="center" wrapText="1"/>
      <protection locked="0"/>
    </xf>
    <xf numFmtId="0" fontId="3" fillId="0" borderId="13"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5" xfId="0" applyFont="1" applyBorder="1" applyAlignment="1">
      <alignment horizontal="right"/>
    </xf>
    <xf numFmtId="2" fontId="3" fillId="0" borderId="5" xfId="0" applyNumberFormat="1" applyFont="1" applyBorder="1" applyAlignment="1">
      <alignment horizontal="center"/>
    </xf>
    <xf numFmtId="0" fontId="3" fillId="0" borderId="5" xfId="0" applyFont="1" applyBorder="1" applyAlignment="1">
      <alignment horizontal="right" wrapText="1"/>
    </xf>
    <xf numFmtId="0" fontId="3" fillId="0" borderId="5" xfId="0" applyFont="1" applyBorder="1" applyAlignment="1">
      <alignment horizontal="center"/>
    </xf>
    <xf numFmtId="0" fontId="3" fillId="3" borderId="5"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0" fillId="3" borderId="5" xfId="0" applyFill="1" applyBorder="1" applyAlignment="1">
      <alignment horizontal="center" vertical="center"/>
    </xf>
    <xf numFmtId="0" fontId="3" fillId="2" borderId="15" xfId="0" applyFont="1" applyFill="1" applyBorder="1" applyAlignment="1" applyProtection="1">
      <alignment horizontal="center" vertical="top"/>
      <protection locked="0"/>
    </xf>
    <xf numFmtId="0" fontId="3" fillId="2" borderId="14" xfId="0" applyFont="1" applyFill="1" applyBorder="1" applyAlignment="1" applyProtection="1">
      <alignment horizontal="center" vertical="top"/>
      <protection locked="0"/>
    </xf>
    <xf numFmtId="0" fontId="3" fillId="2" borderId="13" xfId="0" applyFont="1" applyFill="1" applyBorder="1" applyAlignment="1" applyProtection="1">
      <alignment horizontal="center" vertical="top"/>
      <protection locked="0"/>
    </xf>
    <xf numFmtId="0" fontId="3" fillId="0" borderId="5" xfId="0" applyFont="1" applyBorder="1" applyAlignment="1">
      <alignment horizontal="center" vertical="top"/>
    </xf>
    <xf numFmtId="2" fontId="3" fillId="0" borderId="5" xfId="0" applyNumberFormat="1" applyFont="1" applyBorder="1" applyAlignment="1">
      <alignment horizontal="center" vertical="top"/>
    </xf>
    <xf numFmtId="0" fontId="2" fillId="0" borderId="5" xfId="0" applyFont="1" applyBorder="1" applyAlignment="1">
      <alignment horizontal="right"/>
    </xf>
    <xf numFmtId="0" fontId="7" fillId="0" borderId="5" xfId="0" applyFont="1" applyBorder="1" applyAlignment="1">
      <alignment horizontal="right"/>
    </xf>
    <xf numFmtId="0" fontId="3" fillId="0" borderId="15" xfId="0" applyFont="1" applyBorder="1" applyAlignment="1">
      <alignment horizontal="center" vertical="top" wrapText="1"/>
    </xf>
    <xf numFmtId="0" fontId="3" fillId="0" borderId="14" xfId="0" applyFont="1" applyBorder="1" applyAlignment="1">
      <alignment horizontal="center" vertical="top" wrapText="1"/>
    </xf>
    <xf numFmtId="0" fontId="3" fillId="0" borderId="13" xfId="0" applyFont="1" applyBorder="1" applyAlignment="1">
      <alignment horizontal="center" vertical="top" wrapText="1"/>
    </xf>
    <xf numFmtId="2" fontId="0" fillId="0" borderId="5" xfId="0" applyNumberFormat="1" applyBorder="1" applyAlignment="1">
      <alignment horizontal="center"/>
    </xf>
    <xf numFmtId="0" fontId="8" fillId="0" borderId="18" xfId="0" applyFont="1" applyBorder="1" applyAlignment="1">
      <alignment horizontal="left" wrapText="1"/>
    </xf>
    <xf numFmtId="0" fontId="3" fillId="0" borderId="17" xfId="0" applyFont="1" applyBorder="1" applyAlignment="1">
      <alignment horizontal="left" wrapText="1"/>
    </xf>
    <xf numFmtId="0" fontId="3" fillId="0" borderId="16" xfId="0" applyFont="1" applyBorder="1" applyAlignment="1">
      <alignment horizontal="left" wrapText="1"/>
    </xf>
    <xf numFmtId="0" fontId="3" fillId="3" borderId="5" xfId="0" applyFont="1" applyFill="1" applyBorder="1" applyAlignment="1">
      <alignment horizontal="center"/>
    </xf>
    <xf numFmtId="0" fontId="3" fillId="3" borderId="15" xfId="0" applyFont="1" applyFill="1" applyBorder="1" applyAlignment="1">
      <alignment horizontal="center"/>
    </xf>
    <xf numFmtId="0" fontId="3" fillId="3" borderId="14" xfId="0" applyFont="1" applyFill="1" applyBorder="1" applyAlignment="1">
      <alignment horizontal="center"/>
    </xf>
    <xf numFmtId="0" fontId="3" fillId="3" borderId="13" xfId="0" applyFont="1" applyFill="1" applyBorder="1" applyAlignment="1">
      <alignment horizontal="center"/>
    </xf>
    <xf numFmtId="0" fontId="3" fillId="0" borderId="5" xfId="0" applyFont="1" applyBorder="1" applyAlignment="1">
      <alignment horizontal="center" wrapText="1"/>
    </xf>
    <xf numFmtId="0" fontId="3" fillId="0" borderId="5" xfId="0" applyFont="1" applyBorder="1" applyAlignment="1">
      <alignment horizontal="center" vertical="center"/>
    </xf>
    <xf numFmtId="0" fontId="3" fillId="2" borderId="5" xfId="0" applyFont="1" applyFill="1" applyBorder="1" applyAlignment="1" applyProtection="1">
      <alignment horizontal="center"/>
      <protection locked="0"/>
    </xf>
    <xf numFmtId="0" fontId="3" fillId="2" borderId="15" xfId="0" applyFont="1" applyFill="1" applyBorder="1" applyAlignment="1" applyProtection="1">
      <alignment horizontal="center"/>
      <protection locked="0"/>
    </xf>
    <xf numFmtId="0" fontId="3" fillId="2" borderId="14" xfId="0" applyFont="1" applyFill="1" applyBorder="1" applyAlignment="1" applyProtection="1">
      <alignment horizontal="center"/>
      <protection locked="0"/>
    </xf>
    <xf numFmtId="0" fontId="3" fillId="2" borderId="13" xfId="0" applyFont="1" applyFill="1" applyBorder="1" applyAlignment="1" applyProtection="1">
      <alignment horizontal="center"/>
      <protection locked="0"/>
    </xf>
    <xf numFmtId="0" fontId="2" fillId="0" borderId="15" xfId="0" applyFont="1" applyBorder="1" applyAlignment="1">
      <alignment horizontal="right"/>
    </xf>
    <xf numFmtId="0" fontId="2" fillId="0" borderId="14" xfId="0" applyFont="1" applyBorder="1" applyAlignment="1">
      <alignment horizontal="right"/>
    </xf>
    <xf numFmtId="0" fontId="2" fillId="0" borderId="13" xfId="0" applyFont="1" applyBorder="1" applyAlignment="1">
      <alignment horizontal="right"/>
    </xf>
    <xf numFmtId="0" fontId="3" fillId="0" borderId="0" xfId="0" applyFont="1" applyAlignment="1">
      <alignment horizontal="left" wrapText="1"/>
    </xf>
    <xf numFmtId="0" fontId="3" fillId="0" borderId="12" xfId="0" applyFont="1" applyBorder="1" applyAlignment="1" applyProtection="1">
      <alignment horizontal="center"/>
      <protection locked="0"/>
    </xf>
    <xf numFmtId="0" fontId="13" fillId="0" borderId="11" xfId="0" applyFont="1" applyBorder="1" applyAlignment="1">
      <alignment horizontal="center"/>
    </xf>
    <xf numFmtId="0" fontId="2" fillId="0" borderId="5" xfId="0" applyFont="1" applyBorder="1" applyAlignment="1">
      <alignment horizontal="left"/>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11" fillId="0" borderId="15"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13" fillId="0" borderId="5" xfId="0" applyFont="1" applyBorder="1" applyAlignment="1">
      <alignment horizontal="center"/>
    </xf>
    <xf numFmtId="0" fontId="6" fillId="0" borderId="21" xfId="0" applyFont="1" applyBorder="1" applyAlignment="1" applyProtection="1">
      <alignment horizontal="center"/>
      <protection locked="0"/>
    </xf>
    <xf numFmtId="0" fontId="6" fillId="0" borderId="22" xfId="0" applyFont="1" applyBorder="1" applyAlignment="1" applyProtection="1">
      <alignment horizontal="center"/>
      <protection locked="0"/>
    </xf>
    <xf numFmtId="0" fontId="13" fillId="0" borderId="19" xfId="0" applyFont="1" applyBorder="1" applyAlignment="1">
      <alignment horizontal="center"/>
    </xf>
    <xf numFmtId="0" fontId="13" fillId="0" borderId="14" xfId="0" applyFont="1" applyBorder="1" applyAlignment="1">
      <alignment horizontal="center"/>
    </xf>
    <xf numFmtId="0" fontId="13" fillId="0" borderId="13" xfId="0" applyFont="1" applyBorder="1" applyAlignment="1">
      <alignment horizontal="center"/>
    </xf>
    <xf numFmtId="0" fontId="3" fillId="0" borderId="5" xfId="0" applyFont="1" applyBorder="1" applyAlignment="1">
      <alignment horizontal="left"/>
    </xf>
    <xf numFmtId="0" fontId="0" fillId="0" borderId="5" xfId="0"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2" fillId="0" borderId="5" xfId="0" applyFont="1" applyBorder="1" applyAlignment="1">
      <alignment horizontal="center" vertical="top" wrapText="1"/>
    </xf>
    <xf numFmtId="0" fontId="8" fillId="0" borderId="5" xfId="0" applyFont="1" applyBorder="1" applyAlignment="1">
      <alignment horizontal="center" wrapText="1"/>
    </xf>
    <xf numFmtId="0" fontId="3" fillId="0" borderId="15" xfId="0" applyFont="1" applyBorder="1" applyAlignment="1">
      <alignment horizontal="right"/>
    </xf>
    <xf numFmtId="0" fontId="3" fillId="0" borderId="14" xfId="0" applyFont="1" applyBorder="1" applyAlignment="1">
      <alignment horizontal="right"/>
    </xf>
    <xf numFmtId="0" fontId="3" fillId="0" borderId="13" xfId="0" applyFont="1" applyBorder="1" applyAlignment="1">
      <alignment horizontal="right"/>
    </xf>
    <xf numFmtId="2" fontId="0" fillId="2" borderId="15" xfId="0" applyNumberFormat="1" applyFill="1" applyBorder="1" applyAlignment="1" applyProtection="1">
      <alignment horizontal="center"/>
      <protection locked="0"/>
    </xf>
    <xf numFmtId="2" fontId="0" fillId="2" borderId="14" xfId="0" applyNumberFormat="1" applyFill="1" applyBorder="1" applyAlignment="1" applyProtection="1">
      <alignment horizontal="center"/>
      <protection locked="0"/>
    </xf>
    <xf numFmtId="2" fontId="0" fillId="2" borderId="13" xfId="0" applyNumberFormat="1" applyFill="1" applyBorder="1" applyAlignment="1" applyProtection="1">
      <alignment horizontal="center"/>
      <protection locked="0"/>
    </xf>
  </cellXfs>
  <cellStyles count="1">
    <cellStyle name="Įprastas" xfId="0" builtinId="0"/>
  </cellStyles>
  <dxfs count="104">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bgColor theme="5" tint="0.39994506668294322"/>
        </patternFill>
      </fill>
    </dxf>
    <dxf>
      <font>
        <strike/>
        <color rgb="FFFF0000"/>
      </font>
      <fill>
        <patternFill>
          <fgColor auto="1"/>
          <bgColor theme="5" tint="0.399914548173467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5</xdr:col>
      <xdr:colOff>213360</xdr:colOff>
      <xdr:row>1</xdr:row>
      <xdr:rowOff>15240</xdr:rowOff>
    </xdr:from>
    <xdr:to>
      <xdr:col>11</xdr:col>
      <xdr:colOff>403860</xdr:colOff>
      <xdr:row>13</xdr:row>
      <xdr:rowOff>139066</xdr:rowOff>
    </xdr:to>
    <xdr:sp macro="" textlink="">
      <xdr:nvSpPr>
        <xdr:cNvPr id="2" name="Stačiakampis 1">
          <a:extLst>
            <a:ext uri="{FF2B5EF4-FFF2-40B4-BE49-F238E27FC236}">
              <a16:creationId xmlns:a16="http://schemas.microsoft.com/office/drawing/2014/main" id="{15A7BB48-54C5-4199-AD6B-DBB3DE5967CB}"/>
            </a:ext>
          </a:extLst>
        </xdr:cNvPr>
        <xdr:cNvSpPr/>
      </xdr:nvSpPr>
      <xdr:spPr>
        <a:xfrm>
          <a:off x="6819900" y="205740"/>
          <a:ext cx="3848100" cy="2486026"/>
        </a:xfrm>
        <a:prstGeom prst="rect">
          <a:avLst/>
        </a:prstGeom>
        <a:solidFill>
          <a:schemeClr val="bg1">
            <a:lumMod val="95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t-LT" sz="1100" b="1">
              <a:solidFill>
                <a:schemeClr val="tx1"/>
              </a:solidFill>
            </a:rPr>
            <a:t>1. Šiame lape prašome</a:t>
          </a:r>
          <a:r>
            <a:rPr lang="lt-LT" sz="1100" b="1" baseline="0">
              <a:solidFill>
                <a:schemeClr val="tx1"/>
              </a:solidFill>
            </a:rPr>
            <a:t> pažymėti kokiems maisto produktams teikiami pasiūlymai, tai atlikite D stulpelyje ties atitinkamu produktu pažymėję langelį.</a:t>
          </a:r>
          <a:endParaRPr lang="lt-LT" sz="1100" b="1">
            <a:solidFill>
              <a:schemeClr val="tx1"/>
            </a:solidFill>
          </a:endParaRPr>
        </a:p>
        <a:p>
          <a:pPr algn="l"/>
          <a:endParaRPr lang="lt-LT" sz="1100" b="1">
            <a:solidFill>
              <a:schemeClr val="tx1"/>
            </a:solidFill>
          </a:endParaRPr>
        </a:p>
        <a:p>
          <a:pPr algn="l"/>
          <a:r>
            <a:rPr lang="lt-LT" sz="1100" b="1">
              <a:solidFill>
                <a:schemeClr val="tx1"/>
              </a:solidFill>
            </a:rPr>
            <a:t>2. Kiekvienos</a:t>
          </a:r>
          <a:r>
            <a:rPr lang="lt-LT" sz="1100" b="1" baseline="0">
              <a:solidFill>
                <a:schemeClr val="tx1"/>
              </a:solidFill>
            </a:rPr>
            <a:t> maisto produkto pozicijos p</a:t>
          </a:r>
          <a:r>
            <a:rPr lang="lt-LT" sz="1100" b="1">
              <a:solidFill>
                <a:schemeClr val="tx1"/>
              </a:solidFill>
            </a:rPr>
            <a:t>asiūlymo pildymo instrukcija:</a:t>
          </a:r>
        </a:p>
        <a:p>
          <a:pPr algn="l"/>
          <a:r>
            <a:rPr lang="lt-LT" sz="1100" b="1">
              <a:solidFill>
                <a:schemeClr val="tx1"/>
              </a:solidFill>
            </a:rPr>
            <a:t>2.1. Tiekėjas turi užpildyti prašomą</a:t>
          </a:r>
          <a:r>
            <a:rPr lang="lt-LT" sz="1100" b="1" baseline="0">
              <a:solidFill>
                <a:schemeClr val="tx1"/>
              </a:solidFill>
            </a:rPr>
            <a:t> informaciją langeliuose, žaymėtuose taip </a:t>
          </a:r>
          <a:r>
            <a:rPr lang="lt-LT" sz="1100" b="1" baseline="0">
              <a:solidFill>
                <a:srgbClr val="FF0000"/>
              </a:solidFill>
            </a:rPr>
            <a:t>[...].</a:t>
          </a:r>
        </a:p>
        <a:p>
          <a:pPr algn="l"/>
          <a:r>
            <a:rPr lang="lt-LT" sz="1100" b="1" baseline="0">
              <a:solidFill>
                <a:schemeClr val="tx1"/>
              </a:solidFill>
            </a:rPr>
            <a:t>2.2. Pasiūlymo pateikimo 2 ir 3 lentelėje tiekėjas turi užpildyti tik geltona arba raudona spalva paryškintus langelius. Kituose langeliuose esančios formulės yra nekeičiamos. Prašome jų nekoreguoti.</a:t>
          </a:r>
        </a:p>
        <a:p>
          <a:pPr algn="l"/>
          <a:r>
            <a:rPr lang="lt-LT" sz="1100" b="1" baseline="0">
              <a:solidFill>
                <a:schemeClr val="tx1"/>
              </a:solidFill>
            </a:rPr>
            <a:t>2.3. Langeliai, kurių tiekėjas neturi užpildyti yra užrakinti, jų pasirinkti negalima.</a:t>
          </a:r>
          <a:endParaRPr lang="lt-LT" sz="1100" b="1">
            <a:solidFill>
              <a:schemeClr val="tx1"/>
            </a:solidFill>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478F-9C65-4D84-89AB-09F3A4199C4D}">
  <dimension ref="B1:D29"/>
  <sheetViews>
    <sheetView workbookViewId="0">
      <selection activeCell="D10" sqref="D10"/>
    </sheetView>
  </sheetViews>
  <sheetFormatPr defaultRowHeight="14.45"/>
  <cols>
    <col min="2" max="2" width="7.42578125" customWidth="1"/>
    <col min="3" max="3" width="53.85546875" customWidth="1"/>
    <col min="4" max="4" width="17.42578125" customWidth="1"/>
  </cols>
  <sheetData>
    <row r="1" spans="2:4" ht="15" thickBot="1"/>
    <row r="2" spans="2:4" ht="27.95">
      <c r="B2" s="1" t="s">
        <v>0</v>
      </c>
      <c r="C2" s="2" t="s">
        <v>1</v>
      </c>
      <c r="D2" s="3" t="s">
        <v>2</v>
      </c>
    </row>
    <row r="3" spans="2:4">
      <c r="B3" s="4" t="s">
        <v>3</v>
      </c>
      <c r="C3" s="5" t="s">
        <v>4</v>
      </c>
      <c r="D3" s="6" t="b">
        <v>0</v>
      </c>
    </row>
    <row r="4" spans="2:4">
      <c r="B4" s="4" t="s">
        <v>5</v>
      </c>
      <c r="C4" s="5" t="s">
        <v>6</v>
      </c>
      <c r="D4" s="6" t="b">
        <v>0</v>
      </c>
    </row>
    <row r="5" spans="2:4">
      <c r="B5" s="4" t="s">
        <v>7</v>
      </c>
      <c r="C5" s="5" t="s">
        <v>8</v>
      </c>
      <c r="D5" s="6" t="b">
        <v>0</v>
      </c>
    </row>
    <row r="6" spans="2:4">
      <c r="B6" s="4" t="s">
        <v>9</v>
      </c>
      <c r="C6" s="5" t="s">
        <v>10</v>
      </c>
      <c r="D6" s="6" t="b">
        <v>0</v>
      </c>
    </row>
    <row r="7" spans="2:4">
      <c r="B7" s="4" t="s">
        <v>11</v>
      </c>
      <c r="C7" s="5" t="s">
        <v>12</v>
      </c>
      <c r="D7" s="6" t="b">
        <v>0</v>
      </c>
    </row>
    <row r="8" spans="2:4">
      <c r="B8" s="4" t="s">
        <v>13</v>
      </c>
      <c r="C8" s="5" t="s">
        <v>14</v>
      </c>
      <c r="D8" s="6" t="b">
        <v>0</v>
      </c>
    </row>
    <row r="9" spans="2:4">
      <c r="B9" s="4" t="s">
        <v>15</v>
      </c>
      <c r="C9" s="5" t="s">
        <v>16</v>
      </c>
      <c r="D9" s="6" t="b">
        <v>0</v>
      </c>
    </row>
    <row r="10" spans="2:4">
      <c r="B10" s="4" t="s">
        <v>17</v>
      </c>
      <c r="C10" s="5" t="s">
        <v>18</v>
      </c>
      <c r="D10" s="6" t="b">
        <v>0</v>
      </c>
    </row>
    <row r="11" spans="2:4">
      <c r="B11" s="4" t="s">
        <v>19</v>
      </c>
      <c r="C11" s="5" t="s">
        <v>20</v>
      </c>
      <c r="D11" s="6" t="b">
        <v>0</v>
      </c>
    </row>
    <row r="12" spans="2:4">
      <c r="B12" s="4" t="s">
        <v>21</v>
      </c>
      <c r="C12" s="5" t="s">
        <v>22</v>
      </c>
      <c r="D12" s="6" t="b">
        <v>0</v>
      </c>
    </row>
    <row r="13" spans="2:4">
      <c r="B13" s="4" t="s">
        <v>23</v>
      </c>
      <c r="C13" s="5" t="s">
        <v>24</v>
      </c>
      <c r="D13" s="6" t="b">
        <v>0</v>
      </c>
    </row>
    <row r="14" spans="2:4">
      <c r="B14" s="4" t="s">
        <v>25</v>
      </c>
      <c r="C14" s="5" t="s">
        <v>26</v>
      </c>
      <c r="D14" s="6" t="b">
        <v>0</v>
      </c>
    </row>
    <row r="15" spans="2:4">
      <c r="B15" s="4" t="s">
        <v>27</v>
      </c>
      <c r="C15" s="5" t="s">
        <v>28</v>
      </c>
      <c r="D15" s="6" t="b">
        <v>0</v>
      </c>
    </row>
    <row r="16" spans="2:4">
      <c r="B16" s="4" t="s">
        <v>29</v>
      </c>
      <c r="C16" s="5" t="s">
        <v>30</v>
      </c>
      <c r="D16" s="6" t="b">
        <v>0</v>
      </c>
    </row>
    <row r="17" spans="2:4">
      <c r="B17" s="4" t="s">
        <v>31</v>
      </c>
      <c r="C17" s="5" t="s">
        <v>32</v>
      </c>
      <c r="D17" s="6" t="b">
        <v>0</v>
      </c>
    </row>
    <row r="18" spans="2:4">
      <c r="B18" s="4" t="s">
        <v>33</v>
      </c>
      <c r="C18" s="5" t="s">
        <v>34</v>
      </c>
      <c r="D18" s="6" t="b">
        <v>0</v>
      </c>
    </row>
    <row r="19" spans="2:4">
      <c r="B19" s="4" t="s">
        <v>35</v>
      </c>
      <c r="C19" s="5" t="s">
        <v>36</v>
      </c>
      <c r="D19" s="6" t="b">
        <v>0</v>
      </c>
    </row>
    <row r="20" spans="2:4">
      <c r="B20" s="4" t="s">
        <v>37</v>
      </c>
      <c r="C20" s="5" t="s">
        <v>38</v>
      </c>
      <c r="D20" s="6" t="b">
        <v>0</v>
      </c>
    </row>
    <row r="21" spans="2:4">
      <c r="B21" s="4" t="s">
        <v>39</v>
      </c>
      <c r="C21" s="5" t="s">
        <v>40</v>
      </c>
      <c r="D21" s="6" t="b">
        <v>0</v>
      </c>
    </row>
    <row r="22" spans="2:4">
      <c r="B22" s="4" t="s">
        <v>41</v>
      </c>
      <c r="C22" s="5" t="s">
        <v>42</v>
      </c>
      <c r="D22" s="6" t="b">
        <v>0</v>
      </c>
    </row>
    <row r="23" spans="2:4">
      <c r="B23" s="4" t="s">
        <v>43</v>
      </c>
      <c r="C23" s="5" t="s">
        <v>44</v>
      </c>
      <c r="D23" s="6" t="b">
        <v>0</v>
      </c>
    </row>
    <row r="24" spans="2:4">
      <c r="B24" s="4" t="s">
        <v>45</v>
      </c>
      <c r="C24" s="5" t="s">
        <v>46</v>
      </c>
      <c r="D24" s="6" t="b">
        <v>0</v>
      </c>
    </row>
    <row r="25" spans="2:4">
      <c r="B25" s="4" t="s">
        <v>47</v>
      </c>
      <c r="C25" s="5" t="s">
        <v>48</v>
      </c>
      <c r="D25" s="6" t="b">
        <v>0</v>
      </c>
    </row>
    <row r="26" spans="2:4">
      <c r="B26" s="4" t="s">
        <v>49</v>
      </c>
      <c r="C26" s="5" t="s">
        <v>50</v>
      </c>
      <c r="D26" s="6" t="b">
        <v>0</v>
      </c>
    </row>
    <row r="27" spans="2:4">
      <c r="B27" s="4" t="s">
        <v>51</v>
      </c>
      <c r="C27" s="5" t="s">
        <v>52</v>
      </c>
      <c r="D27" s="6" t="b">
        <v>0</v>
      </c>
    </row>
    <row r="28" spans="2:4" ht="15" thickBot="1">
      <c r="B28" s="7" t="s">
        <v>53</v>
      </c>
      <c r="C28" s="8" t="s">
        <v>54</v>
      </c>
      <c r="D28" s="9" t="b">
        <v>0</v>
      </c>
    </row>
    <row r="29" spans="2:4" ht="15" thickBot="1">
      <c r="B29" s="10"/>
      <c r="C29" s="11" t="s">
        <v>55</v>
      </c>
      <c r="D29" s="12">
        <f>COUNTIF(D3:D28,TRUE)</f>
        <v>0</v>
      </c>
    </row>
  </sheetData>
  <sheetProtection algorithmName="SHA-512" hashValue="E6AUXFH1xjTnM7+eJHMyOUs227LyzNCbPsaiUjb56sNAoF/ppbY/bu1zV1yMxbKjY3ze75s4TLzXphfwOnyJ2w==" saltValue="X/ikzIFoDsVcDGXiJFweng==" spinCount="100000" sheet="1" objects="1" scenarios="1" formatCells="0" selectLockedCells="1"/>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57BA-25EA-45DE-BD05-A7CD40132BA9}">
  <dimension ref="A1:O67"/>
  <sheetViews>
    <sheetView topLeftCell="A30" zoomScaleNormal="100" workbookViewId="0">
      <selection activeCell="I32" sqref="I32:K32"/>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61</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84</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+L35-L32</f>
        <v>0</v>
      </c>
      <c r="M33" s="62"/>
      <c r="N33" s="62"/>
    </row>
    <row r="34" spans="1:14">
      <c r="A34" s="19">
        <v>4</v>
      </c>
      <c r="B34" s="103" t="s">
        <v>87</v>
      </c>
      <c r="C34" s="104"/>
      <c r="D34" s="104"/>
      <c r="E34" s="104"/>
      <c r="F34" s="104"/>
      <c r="G34" s="104"/>
      <c r="H34" s="104"/>
      <c r="I34" s="104"/>
      <c r="J34" s="104"/>
      <c r="K34" s="105"/>
      <c r="L34" s="106">
        <v>0</v>
      </c>
      <c r="M34" s="107"/>
      <c r="N34" s="108"/>
    </row>
    <row r="35" spans="1:14">
      <c r="A35" s="19">
        <v>5</v>
      </c>
      <c r="B35" s="43" t="s">
        <v>88</v>
      </c>
      <c r="C35" s="43"/>
      <c r="D35" s="43"/>
      <c r="E35" s="43"/>
      <c r="F35" s="43"/>
      <c r="G35" s="43"/>
      <c r="H35" s="43"/>
      <c r="I35" s="43"/>
      <c r="J35" s="43"/>
      <c r="K35" s="43"/>
      <c r="L35" s="62">
        <f>+L32*1.21+L34</f>
        <v>0</v>
      </c>
      <c r="M35" s="62"/>
      <c r="N35" s="62"/>
    </row>
    <row r="36" spans="1:14" ht="15" thickBot="1">
      <c r="A36" s="15"/>
      <c r="B36" s="15"/>
      <c r="C36" s="15"/>
      <c r="D36" s="15"/>
      <c r="E36" s="15"/>
      <c r="F36" s="15"/>
      <c r="G36" s="15"/>
      <c r="H36" s="15"/>
      <c r="I36" s="15"/>
      <c r="J36" s="15"/>
      <c r="K36" s="15"/>
      <c r="L36" s="15"/>
      <c r="M36" s="15"/>
      <c r="N36" s="15"/>
    </row>
    <row r="37" spans="1:14" ht="35.25" customHeight="1">
      <c r="A37" s="63" t="s">
        <v>89</v>
      </c>
      <c r="B37" s="64"/>
      <c r="C37" s="64"/>
      <c r="D37" s="64"/>
      <c r="E37" s="64"/>
      <c r="F37" s="64"/>
      <c r="G37" s="64"/>
      <c r="H37" s="64"/>
      <c r="I37" s="64"/>
      <c r="J37" s="64"/>
      <c r="K37" s="64"/>
      <c r="L37" s="64"/>
      <c r="M37" s="64"/>
      <c r="N37" s="65"/>
    </row>
    <row r="38" spans="1:14">
      <c r="A38" s="57" t="s">
        <v>90</v>
      </c>
      <c r="B38" s="57"/>
      <c r="C38" s="57"/>
      <c r="D38" s="57"/>
      <c r="E38" s="57"/>
      <c r="F38" s="57"/>
      <c r="G38" s="57"/>
      <c r="H38" s="57"/>
      <c r="I38" s="57"/>
      <c r="J38" s="57"/>
      <c r="K38" s="57"/>
      <c r="L38" s="57"/>
      <c r="M38" s="57"/>
      <c r="N38" s="27">
        <f>(I32*30/100)</f>
        <v>0</v>
      </c>
    </row>
    <row r="39" spans="1:14">
      <c r="A39" s="57" t="s">
        <v>91</v>
      </c>
      <c r="B39" s="57"/>
      <c r="C39" s="57"/>
      <c r="D39" s="57"/>
      <c r="E39" s="57"/>
      <c r="F39" s="57"/>
      <c r="G39" s="57"/>
      <c r="H39" s="57"/>
      <c r="I39" s="57"/>
      <c r="J39" s="57"/>
      <c r="K39" s="57"/>
      <c r="L39" s="57"/>
      <c r="M39" s="57"/>
      <c r="N39" s="29">
        <f>N38/36</f>
        <v>0</v>
      </c>
    </row>
    <row r="40" spans="1:14">
      <c r="A40" s="58" t="s">
        <v>92</v>
      </c>
      <c r="B40" s="58"/>
      <c r="C40" s="58"/>
      <c r="D40" s="58"/>
      <c r="E40" s="58"/>
      <c r="F40" s="58"/>
      <c r="G40" s="58"/>
      <c r="H40" s="58"/>
      <c r="I40" s="58"/>
      <c r="J40" s="58"/>
      <c r="K40" s="58"/>
      <c r="L40" s="58"/>
      <c r="M40" s="58"/>
      <c r="N40" s="27">
        <f>N38*F32</f>
        <v>0</v>
      </c>
    </row>
    <row r="41" spans="1:14" ht="151.5" customHeight="1">
      <c r="A41" s="21" t="s">
        <v>78</v>
      </c>
      <c r="B41" s="38" t="s">
        <v>93</v>
      </c>
      <c r="C41" s="38"/>
      <c r="D41" s="21" t="s">
        <v>94</v>
      </c>
      <c r="E41" s="21" t="s">
        <v>95</v>
      </c>
      <c r="F41" s="59" t="s">
        <v>96</v>
      </c>
      <c r="G41" s="60"/>
      <c r="H41" s="61"/>
      <c r="I41" s="38" t="s">
        <v>97</v>
      </c>
      <c r="J41" s="55"/>
      <c r="K41" s="55"/>
      <c r="L41" s="38" t="s">
        <v>98</v>
      </c>
      <c r="M41" s="55"/>
      <c r="N41" s="55"/>
    </row>
    <row r="42" spans="1:14" ht="14.1" customHeight="1">
      <c r="A42" s="20">
        <v>1</v>
      </c>
      <c r="B42" s="47">
        <v>2</v>
      </c>
      <c r="C42" s="47"/>
      <c r="D42" s="20">
        <v>3</v>
      </c>
      <c r="E42" s="20">
        <v>4</v>
      </c>
      <c r="F42" s="48">
        <v>5</v>
      </c>
      <c r="G42" s="49"/>
      <c r="H42" s="50"/>
      <c r="I42" s="51">
        <v>6</v>
      </c>
      <c r="J42" s="51"/>
      <c r="K42" s="51"/>
      <c r="L42" s="47">
        <v>7</v>
      </c>
      <c r="M42" s="47"/>
      <c r="N42" s="47"/>
    </row>
    <row r="43" spans="1:14" ht="48.75" customHeight="1">
      <c r="A43" s="14">
        <v>2</v>
      </c>
      <c r="B43" s="38" t="s">
        <v>99</v>
      </c>
      <c r="C43" s="38"/>
      <c r="D43" s="26" t="s">
        <v>85</v>
      </c>
      <c r="E43" s="14">
        <f>F32</f>
        <v>1</v>
      </c>
      <c r="F43" s="52">
        <v>0</v>
      </c>
      <c r="G43" s="53"/>
      <c r="H43" s="54"/>
      <c r="I43" s="55">
        <f>E43*F43</f>
        <v>0</v>
      </c>
      <c r="J43" s="55"/>
      <c r="K43" s="55"/>
      <c r="L43" s="56">
        <f>I43*36</f>
        <v>0</v>
      </c>
      <c r="M43" s="56"/>
      <c r="N43" s="56"/>
    </row>
    <row r="44" spans="1:14">
      <c r="A44" s="19">
        <v>3</v>
      </c>
      <c r="B44" s="43" t="s">
        <v>86</v>
      </c>
      <c r="C44" s="43"/>
      <c r="D44" s="43"/>
      <c r="E44" s="43"/>
      <c r="F44" s="43"/>
      <c r="G44" s="43"/>
      <c r="H44" s="43"/>
      <c r="I44" s="43"/>
      <c r="J44" s="43"/>
      <c r="K44" s="43"/>
      <c r="L44" s="44">
        <f>L45-L43</f>
        <v>0</v>
      </c>
      <c r="M44" s="44"/>
      <c r="N44" s="44"/>
    </row>
    <row r="45" spans="1:14" ht="31.5" customHeight="1">
      <c r="A45" s="19">
        <v>4</v>
      </c>
      <c r="B45" s="45" t="s">
        <v>100</v>
      </c>
      <c r="C45" s="45"/>
      <c r="D45" s="45"/>
      <c r="E45" s="45"/>
      <c r="F45" s="45"/>
      <c r="G45" s="45"/>
      <c r="H45" s="45"/>
      <c r="I45" s="45"/>
      <c r="J45" s="45"/>
      <c r="K45" s="45"/>
      <c r="L45" s="44">
        <f>L43*1.21</f>
        <v>0</v>
      </c>
      <c r="M45" s="44"/>
      <c r="N45" s="44"/>
    </row>
    <row r="46" spans="1:14">
      <c r="A46" s="15"/>
      <c r="B46" s="15"/>
      <c r="C46" s="15"/>
      <c r="D46" s="15"/>
      <c r="E46" s="15"/>
      <c r="F46" s="15"/>
      <c r="G46" s="15"/>
      <c r="H46" s="15"/>
      <c r="I46" s="15"/>
      <c r="J46" s="15"/>
      <c r="K46" s="15"/>
      <c r="L46" s="15"/>
      <c r="M46" s="15"/>
      <c r="N46" s="15"/>
    </row>
    <row r="47" spans="1:14">
      <c r="A47" s="37" t="s">
        <v>101</v>
      </c>
      <c r="B47" s="35"/>
      <c r="C47" s="35"/>
      <c r="D47" s="35"/>
      <c r="E47" s="35"/>
      <c r="F47" s="35"/>
      <c r="G47" s="35"/>
      <c r="H47" s="35"/>
      <c r="I47" s="35"/>
      <c r="J47" s="35"/>
      <c r="K47" s="35"/>
      <c r="L47" s="35"/>
      <c r="M47" s="35"/>
      <c r="N47" s="35"/>
    </row>
    <row r="48" spans="1:14">
      <c r="A48" s="15"/>
      <c r="B48" s="15"/>
      <c r="C48" s="15"/>
      <c r="D48" s="15"/>
      <c r="E48" s="15"/>
      <c r="F48" s="15"/>
      <c r="G48" s="15"/>
      <c r="H48" s="15"/>
      <c r="I48" s="15"/>
      <c r="J48" s="15"/>
      <c r="K48" s="15"/>
      <c r="L48" s="15"/>
      <c r="M48" s="15"/>
      <c r="N48" s="15"/>
    </row>
    <row r="49" spans="1:14" ht="29.1">
      <c r="A49" s="18" t="s">
        <v>78</v>
      </c>
      <c r="B49" s="46" t="s">
        <v>102</v>
      </c>
      <c r="C49" s="46"/>
      <c r="D49" s="46"/>
      <c r="E49" s="46"/>
      <c r="F49" s="46"/>
      <c r="G49" s="46"/>
      <c r="H49" s="46"/>
      <c r="I49" s="46" t="s">
        <v>103</v>
      </c>
      <c r="J49" s="46"/>
      <c r="K49" s="46"/>
      <c r="L49" s="46"/>
      <c r="M49" s="46"/>
      <c r="N49" s="46"/>
    </row>
    <row r="50" spans="1:14" ht="45" customHeight="1">
      <c r="A50" s="17">
        <v>1</v>
      </c>
      <c r="B50" s="39" t="s">
        <v>104</v>
      </c>
      <c r="C50" s="40"/>
      <c r="D50" s="40"/>
      <c r="E50" s="40"/>
      <c r="F50" s="40"/>
      <c r="G50" s="40"/>
      <c r="H50" s="41"/>
      <c r="I50" s="32" t="s">
        <v>57</v>
      </c>
      <c r="J50" s="36"/>
      <c r="K50" s="36"/>
      <c r="L50" s="36"/>
      <c r="M50" s="36"/>
      <c r="N50" s="36"/>
    </row>
    <row r="51" spans="1:14" ht="59.25" customHeight="1">
      <c r="A51" s="17">
        <v>2</v>
      </c>
      <c r="B51" s="42" t="s">
        <v>105</v>
      </c>
      <c r="C51" s="42"/>
      <c r="D51" s="42"/>
      <c r="E51" s="42"/>
      <c r="F51" s="42"/>
      <c r="G51" s="42"/>
      <c r="H51" s="42"/>
      <c r="I51" s="32" t="s">
        <v>57</v>
      </c>
      <c r="J51" s="36"/>
      <c r="K51" s="36"/>
      <c r="L51" s="36"/>
      <c r="M51" s="36"/>
      <c r="N51" s="36"/>
    </row>
    <row r="52" spans="1:14" ht="43.5" customHeight="1">
      <c r="A52" s="17">
        <v>3</v>
      </c>
      <c r="B52" s="39" t="s">
        <v>106</v>
      </c>
      <c r="C52" s="40"/>
      <c r="D52" s="40"/>
      <c r="E52" s="40"/>
      <c r="F52" s="40"/>
      <c r="G52" s="40"/>
      <c r="H52" s="41"/>
      <c r="I52" s="32" t="s">
        <v>57</v>
      </c>
      <c r="J52" s="36"/>
      <c r="K52" s="36"/>
      <c r="L52" s="36"/>
      <c r="M52" s="36"/>
      <c r="N52" s="36"/>
    </row>
    <row r="53" spans="1:14">
      <c r="A53" s="17">
        <v>4</v>
      </c>
      <c r="B53" s="36" t="s">
        <v>107</v>
      </c>
      <c r="C53" s="36"/>
      <c r="D53" s="36"/>
      <c r="E53" s="36"/>
      <c r="F53" s="36"/>
      <c r="G53" s="36"/>
      <c r="H53" s="36"/>
      <c r="I53" s="32" t="s">
        <v>57</v>
      </c>
      <c r="J53" s="36"/>
      <c r="K53" s="36"/>
      <c r="L53" s="36"/>
      <c r="M53" s="36"/>
      <c r="N53" s="36"/>
    </row>
    <row r="54" spans="1:14">
      <c r="A54" s="16"/>
      <c r="B54" s="16"/>
      <c r="C54" s="16"/>
      <c r="D54" s="16"/>
      <c r="E54" s="16"/>
      <c r="F54" s="16"/>
      <c r="G54" s="16"/>
      <c r="H54" s="16"/>
      <c r="I54" s="16"/>
      <c r="J54" s="16"/>
      <c r="K54" s="16"/>
      <c r="L54" s="16"/>
      <c r="M54" s="16"/>
      <c r="N54" s="16"/>
    </row>
    <row r="55" spans="1:14">
      <c r="A55" s="35" t="s">
        <v>108</v>
      </c>
      <c r="B55" s="35"/>
      <c r="C55" s="35"/>
      <c r="D55" s="35"/>
      <c r="E55" s="35"/>
      <c r="F55" s="35"/>
      <c r="G55" s="35"/>
      <c r="H55" s="35"/>
      <c r="I55" s="35"/>
      <c r="J55" s="35"/>
      <c r="K55" s="35"/>
      <c r="L55" s="35"/>
      <c r="M55" s="35"/>
      <c r="N55" s="35"/>
    </row>
    <row r="56" spans="1:14">
      <c r="A56" s="35" t="s">
        <v>109</v>
      </c>
      <c r="B56" s="35"/>
      <c r="C56" s="35"/>
      <c r="D56" s="35"/>
      <c r="E56" s="35"/>
      <c r="F56" s="35"/>
      <c r="G56" s="35"/>
      <c r="H56" s="35"/>
      <c r="I56" s="35"/>
      <c r="J56" s="35"/>
      <c r="K56" s="35"/>
      <c r="L56" s="35"/>
      <c r="M56" s="35"/>
      <c r="N56" s="35"/>
    </row>
    <row r="57" spans="1:14">
      <c r="A57" s="37" t="s">
        <v>110</v>
      </c>
      <c r="B57" s="37"/>
      <c r="C57" s="37"/>
      <c r="D57" s="37"/>
      <c r="E57" s="37"/>
      <c r="F57" s="37"/>
      <c r="G57" s="37"/>
      <c r="H57" s="37"/>
      <c r="I57" s="37"/>
      <c r="J57" s="37"/>
      <c r="K57" s="37"/>
      <c r="L57" s="37"/>
      <c r="M57" s="37"/>
      <c r="N57" s="37"/>
    </row>
    <row r="58" spans="1:14">
      <c r="A58" s="15"/>
      <c r="B58" s="15"/>
      <c r="C58" s="15"/>
      <c r="D58" s="15"/>
      <c r="E58" s="15"/>
      <c r="F58" s="15"/>
      <c r="G58" s="15"/>
      <c r="H58" s="15"/>
      <c r="I58" s="15"/>
      <c r="J58" s="15"/>
      <c r="K58" s="15"/>
      <c r="L58" s="15"/>
      <c r="M58" s="15"/>
      <c r="N58" s="15"/>
    </row>
    <row r="59" spans="1:14" ht="40.5" customHeight="1">
      <c r="A59" s="14" t="s">
        <v>0</v>
      </c>
      <c r="B59" s="38" t="s">
        <v>111</v>
      </c>
      <c r="C59" s="38"/>
      <c r="D59" s="38"/>
      <c r="E59" s="38" t="s">
        <v>112</v>
      </c>
      <c r="F59" s="38"/>
      <c r="G59" s="38"/>
      <c r="H59" s="38" t="s">
        <v>113</v>
      </c>
      <c r="I59" s="38"/>
      <c r="J59" s="38"/>
      <c r="K59" s="38"/>
      <c r="L59" s="38"/>
      <c r="M59" s="38"/>
      <c r="N59" s="38"/>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52.35" customHeight="1">
      <c r="A62" s="13" t="s">
        <v>57</v>
      </c>
      <c r="B62" s="32" t="s">
        <v>57</v>
      </c>
      <c r="C62" s="32"/>
      <c r="D62" s="32"/>
      <c r="E62" s="32" t="s">
        <v>57</v>
      </c>
      <c r="F62" s="32"/>
      <c r="G62" s="32"/>
      <c r="H62" s="32" t="s">
        <v>57</v>
      </c>
      <c r="I62" s="32"/>
      <c r="J62" s="32"/>
      <c r="K62" s="32"/>
      <c r="L62" s="32"/>
      <c r="M62" s="32"/>
      <c r="N62" s="32"/>
    </row>
    <row r="63" spans="1:14" ht="37.5" customHeight="1">
      <c r="A63" s="33" t="s">
        <v>114</v>
      </c>
      <c r="B63" s="33"/>
      <c r="C63" s="33"/>
      <c r="D63" s="33"/>
      <c r="E63" s="33"/>
      <c r="F63" s="33"/>
      <c r="G63" s="33"/>
      <c r="H63" s="33"/>
      <c r="I63" s="33"/>
      <c r="J63" s="33"/>
      <c r="K63" s="33"/>
      <c r="L63" s="33"/>
      <c r="M63" s="33"/>
      <c r="N63" s="33"/>
    </row>
    <row r="64" spans="1:14" ht="45.75" customHeight="1">
      <c r="A64" s="34" t="s">
        <v>115</v>
      </c>
      <c r="B64" s="34"/>
      <c r="C64" s="34"/>
      <c r="D64" s="34"/>
      <c r="E64" s="34"/>
      <c r="F64" s="34"/>
      <c r="G64" s="34"/>
      <c r="H64" s="34"/>
      <c r="I64" s="34"/>
      <c r="J64" s="34"/>
      <c r="K64" s="34"/>
      <c r="L64" s="34"/>
      <c r="M64" s="34"/>
      <c r="N64" s="34"/>
    </row>
    <row r="65" spans="1:14">
      <c r="A65" s="35" t="s">
        <v>116</v>
      </c>
      <c r="B65" s="35"/>
      <c r="C65" s="35"/>
      <c r="D65" s="35"/>
      <c r="E65" s="35"/>
      <c r="F65" s="35"/>
      <c r="G65" s="35"/>
      <c r="H65" s="35"/>
      <c r="I65" s="35"/>
      <c r="J65" s="35"/>
      <c r="K65" s="35"/>
      <c r="L65" s="35"/>
      <c r="M65" s="35"/>
      <c r="N65" s="35"/>
    </row>
    <row r="66" spans="1:14" ht="44.45" customHeight="1">
      <c r="A66" s="30" t="s">
        <v>57</v>
      </c>
      <c r="B66" s="30"/>
      <c r="C66" s="30"/>
      <c r="D66" s="30"/>
      <c r="E66" s="30"/>
      <c r="F66" s="30"/>
      <c r="G66" s="30"/>
      <c r="H66" s="30"/>
      <c r="I66" s="30"/>
      <c r="J66" s="30"/>
      <c r="K66" s="30"/>
      <c r="L66" s="30"/>
      <c r="M66" s="30"/>
      <c r="N66" s="30"/>
    </row>
    <row r="67" spans="1:14">
      <c r="A67" s="31" t="s">
        <v>117</v>
      </c>
      <c r="B67" s="31"/>
      <c r="C67" s="31"/>
      <c r="D67" s="31"/>
      <c r="E67" s="31"/>
      <c r="F67" s="31"/>
      <c r="G67" s="31"/>
      <c r="H67" s="31"/>
      <c r="I67" s="31"/>
      <c r="J67" s="31"/>
      <c r="K67" s="31"/>
      <c r="L67" s="31"/>
      <c r="M67" s="31"/>
      <c r="N67" s="31"/>
    </row>
  </sheetData>
  <sheetProtection algorithmName="SHA-512" hashValue="r1ZWCjuOF4Z79z5XjAewj5Q0YnJiB3Scd8vUeKrMIp9sgEyL0P5Z+Rndc85W07vrlwC08oW4l+UjdCAxEv5Q+g==" saltValue="H+z4QGjt5sIwewcdlstiGQ==" spinCount="100000" sheet="1" objects="1" scenarios="1" formatCells="0" selectLockedCells="1"/>
  <mergeCells count="104">
    <mergeCell ref="B60:D60"/>
    <mergeCell ref="E60:G60"/>
    <mergeCell ref="H60:N60"/>
    <mergeCell ref="B61:D61"/>
    <mergeCell ref="E61:G61"/>
    <mergeCell ref="H61:N61"/>
    <mergeCell ref="A66:N66"/>
    <mergeCell ref="A67:N67"/>
    <mergeCell ref="B62:D62"/>
    <mergeCell ref="E62:G62"/>
    <mergeCell ref="H62:N62"/>
    <mergeCell ref="A63:N63"/>
    <mergeCell ref="A64:N64"/>
    <mergeCell ref="A65:N65"/>
    <mergeCell ref="B52:H52"/>
    <mergeCell ref="I52:N52"/>
    <mergeCell ref="B53:H53"/>
    <mergeCell ref="I53:N53"/>
    <mergeCell ref="A55:N55"/>
    <mergeCell ref="A56:N56"/>
    <mergeCell ref="A57:N57"/>
    <mergeCell ref="B59:D59"/>
    <mergeCell ref="E59:G59"/>
    <mergeCell ref="H59:N59"/>
    <mergeCell ref="B45:K45"/>
    <mergeCell ref="L45:N45"/>
    <mergeCell ref="A47:N47"/>
    <mergeCell ref="B49:H49"/>
    <mergeCell ref="I49:N49"/>
    <mergeCell ref="B50:H50"/>
    <mergeCell ref="I50:N50"/>
    <mergeCell ref="B51:H51"/>
    <mergeCell ref="I51:N51"/>
    <mergeCell ref="B42:C42"/>
    <mergeCell ref="F42:H42"/>
    <mergeCell ref="I42:K42"/>
    <mergeCell ref="L42:N42"/>
    <mergeCell ref="B43:C43"/>
    <mergeCell ref="F43:H43"/>
    <mergeCell ref="I43:K43"/>
    <mergeCell ref="L43:N43"/>
    <mergeCell ref="B44:K44"/>
    <mergeCell ref="L44:N44"/>
    <mergeCell ref="B33:K33"/>
    <mergeCell ref="L33:N33"/>
    <mergeCell ref="B35:K35"/>
    <mergeCell ref="L35:N35"/>
    <mergeCell ref="A37:N37"/>
    <mergeCell ref="A38:M38"/>
    <mergeCell ref="B41:C41"/>
    <mergeCell ref="F41:H41"/>
    <mergeCell ref="I41:K41"/>
    <mergeCell ref="L41:N41"/>
    <mergeCell ref="A39:M39"/>
    <mergeCell ref="A40:M40"/>
    <mergeCell ref="B34:K34"/>
    <mergeCell ref="L34:N34"/>
    <mergeCell ref="B31:C31"/>
    <mergeCell ref="D31:E31"/>
    <mergeCell ref="F31:H31"/>
    <mergeCell ref="I31:K31"/>
    <mergeCell ref="L31:N31"/>
    <mergeCell ref="B32:C32"/>
    <mergeCell ref="D32:E32"/>
    <mergeCell ref="F32:H32"/>
    <mergeCell ref="I32:K32"/>
    <mergeCell ref="L32:N32"/>
    <mergeCell ref="H19:N19"/>
    <mergeCell ref="A21:N21"/>
    <mergeCell ref="A22:N22"/>
    <mergeCell ref="A23:N23"/>
    <mergeCell ref="A24:N24"/>
    <mergeCell ref="A25:N25"/>
    <mergeCell ref="A27:N27"/>
    <mergeCell ref="B30:C30"/>
    <mergeCell ref="D30:E30"/>
    <mergeCell ref="F30:H30"/>
    <mergeCell ref="I30:K30"/>
    <mergeCell ref="L30:N30"/>
    <mergeCell ref="A29:M29"/>
    <mergeCell ref="A2:N2"/>
    <mergeCell ref="A1:N1"/>
    <mergeCell ref="A3:N3"/>
    <mergeCell ref="A4:N4"/>
    <mergeCell ref="A6:N6"/>
    <mergeCell ref="A28:M28"/>
    <mergeCell ref="A5:N5"/>
    <mergeCell ref="A7:N7"/>
    <mergeCell ref="A8:N8"/>
    <mergeCell ref="A9:N9"/>
    <mergeCell ref="A10:N10"/>
    <mergeCell ref="A11:N11"/>
    <mergeCell ref="A13:N13"/>
    <mergeCell ref="A14:G14"/>
    <mergeCell ref="H14:N14"/>
    <mergeCell ref="A15:G15"/>
    <mergeCell ref="H15:N15"/>
    <mergeCell ref="A16:G16"/>
    <mergeCell ref="H16:N16"/>
    <mergeCell ref="A17:G17"/>
    <mergeCell ref="H17:N17"/>
    <mergeCell ref="A18:G18"/>
    <mergeCell ref="H18:N18"/>
    <mergeCell ref="A19:G19"/>
  </mergeCells>
  <conditionalFormatting sqref="F43">
    <cfRule type="cellIs" dxfId="103" priority="7" operator="greaterThan">
      <formula>$N$39</formula>
    </cfRule>
  </conditionalFormatting>
  <conditionalFormatting sqref="F32:H32">
    <cfRule type="cellIs" dxfId="102" priority="6" operator="lessThan">
      <formula>$N$29</formula>
    </cfRule>
  </conditionalFormatting>
  <conditionalFormatting sqref="F43:H43">
    <cfRule type="cellIs" dxfId="101" priority="8" operator="greaterThan">
      <formula>$N$39</formula>
    </cfRule>
  </conditionalFormatting>
  <conditionalFormatting sqref="I32:K32">
    <cfRule type="cellIs" dxfId="100" priority="5" operator="greaterThan">
      <formula>$N$28</formula>
    </cfRule>
  </conditionalFormatting>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2816-C666-4AA6-9713-4FF03AC18A75}">
  <dimension ref="A1:O67"/>
  <sheetViews>
    <sheetView topLeftCell="A28" zoomScaleNormal="100" workbookViewId="0">
      <selection activeCell="I32" sqref="I32:K32"/>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118</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84</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+L35-L32</f>
        <v>0</v>
      </c>
      <c r="M33" s="62"/>
      <c r="N33" s="62"/>
    </row>
    <row r="34" spans="1:14">
      <c r="A34" s="19">
        <v>4</v>
      </c>
      <c r="B34" s="103" t="s">
        <v>87</v>
      </c>
      <c r="C34" s="104"/>
      <c r="D34" s="104"/>
      <c r="E34" s="104"/>
      <c r="F34" s="104"/>
      <c r="G34" s="104"/>
      <c r="H34" s="104"/>
      <c r="I34" s="104"/>
      <c r="J34" s="104"/>
      <c r="K34" s="105"/>
      <c r="L34" s="106">
        <v>0</v>
      </c>
      <c r="M34" s="107"/>
      <c r="N34" s="108"/>
    </row>
    <row r="35" spans="1:14">
      <c r="A35" s="19">
        <v>5</v>
      </c>
      <c r="B35" s="43" t="s">
        <v>88</v>
      </c>
      <c r="C35" s="43"/>
      <c r="D35" s="43"/>
      <c r="E35" s="43"/>
      <c r="F35" s="43"/>
      <c r="G35" s="43"/>
      <c r="H35" s="43"/>
      <c r="I35" s="43"/>
      <c r="J35" s="43"/>
      <c r="K35" s="43"/>
      <c r="L35" s="62">
        <f>+L32*1.21+L34</f>
        <v>0</v>
      </c>
      <c r="M35" s="62"/>
      <c r="N35" s="62"/>
    </row>
    <row r="36" spans="1:14" ht="15" thickBot="1">
      <c r="A36" s="15"/>
      <c r="B36" s="15"/>
      <c r="C36" s="15"/>
      <c r="D36" s="15"/>
      <c r="E36" s="15"/>
      <c r="F36" s="15"/>
      <c r="G36" s="15"/>
      <c r="H36" s="15"/>
      <c r="I36" s="15"/>
      <c r="J36" s="15"/>
      <c r="K36" s="15"/>
      <c r="L36" s="15"/>
      <c r="M36" s="15"/>
      <c r="N36" s="15"/>
    </row>
    <row r="37" spans="1:14" ht="35.25" customHeight="1">
      <c r="A37" s="63" t="s">
        <v>89</v>
      </c>
      <c r="B37" s="64"/>
      <c r="C37" s="64"/>
      <c r="D37" s="64"/>
      <c r="E37" s="64"/>
      <c r="F37" s="64"/>
      <c r="G37" s="64"/>
      <c r="H37" s="64"/>
      <c r="I37" s="64"/>
      <c r="J37" s="64"/>
      <c r="K37" s="64"/>
      <c r="L37" s="64"/>
      <c r="M37" s="64"/>
      <c r="N37" s="65"/>
    </row>
    <row r="38" spans="1:14">
      <c r="A38" s="57" t="s">
        <v>90</v>
      </c>
      <c r="B38" s="57"/>
      <c r="C38" s="57"/>
      <c r="D38" s="57"/>
      <c r="E38" s="57"/>
      <c r="F38" s="57"/>
      <c r="G38" s="57"/>
      <c r="H38" s="57"/>
      <c r="I38" s="57"/>
      <c r="J38" s="57"/>
      <c r="K38" s="57"/>
      <c r="L38" s="57"/>
      <c r="M38" s="57"/>
      <c r="N38" s="27">
        <f>(I32*30/100)</f>
        <v>0</v>
      </c>
    </row>
    <row r="39" spans="1:14">
      <c r="A39" s="57" t="s">
        <v>91</v>
      </c>
      <c r="B39" s="57"/>
      <c r="C39" s="57"/>
      <c r="D39" s="57"/>
      <c r="E39" s="57"/>
      <c r="F39" s="57"/>
      <c r="G39" s="57"/>
      <c r="H39" s="57"/>
      <c r="I39" s="57"/>
      <c r="J39" s="57"/>
      <c r="K39" s="57"/>
      <c r="L39" s="57"/>
      <c r="M39" s="57"/>
      <c r="N39" s="29">
        <f>N38/36</f>
        <v>0</v>
      </c>
    </row>
    <row r="40" spans="1:14">
      <c r="A40" s="58" t="s">
        <v>92</v>
      </c>
      <c r="B40" s="58"/>
      <c r="C40" s="58"/>
      <c r="D40" s="58"/>
      <c r="E40" s="58"/>
      <c r="F40" s="58"/>
      <c r="G40" s="58"/>
      <c r="H40" s="58"/>
      <c r="I40" s="58"/>
      <c r="J40" s="58"/>
      <c r="K40" s="58"/>
      <c r="L40" s="58"/>
      <c r="M40" s="58"/>
      <c r="N40" s="27">
        <f>N38*F32</f>
        <v>0</v>
      </c>
    </row>
    <row r="41" spans="1:14" ht="151.5" customHeight="1">
      <c r="A41" s="21" t="s">
        <v>78</v>
      </c>
      <c r="B41" s="38" t="s">
        <v>93</v>
      </c>
      <c r="C41" s="38"/>
      <c r="D41" s="21" t="s">
        <v>94</v>
      </c>
      <c r="E41" s="21" t="s">
        <v>95</v>
      </c>
      <c r="F41" s="59" t="s">
        <v>96</v>
      </c>
      <c r="G41" s="60"/>
      <c r="H41" s="61"/>
      <c r="I41" s="38" t="s">
        <v>97</v>
      </c>
      <c r="J41" s="55"/>
      <c r="K41" s="55"/>
      <c r="L41" s="38" t="s">
        <v>98</v>
      </c>
      <c r="M41" s="55"/>
      <c r="N41" s="55"/>
    </row>
    <row r="42" spans="1:14" ht="14.1" customHeight="1">
      <c r="A42" s="20">
        <v>1</v>
      </c>
      <c r="B42" s="47">
        <v>2</v>
      </c>
      <c r="C42" s="47"/>
      <c r="D42" s="20">
        <v>3</v>
      </c>
      <c r="E42" s="20">
        <v>4</v>
      </c>
      <c r="F42" s="48">
        <v>5</v>
      </c>
      <c r="G42" s="49"/>
      <c r="H42" s="50"/>
      <c r="I42" s="51">
        <v>6</v>
      </c>
      <c r="J42" s="51"/>
      <c r="K42" s="51"/>
      <c r="L42" s="47">
        <v>7</v>
      </c>
      <c r="M42" s="47"/>
      <c r="N42" s="47"/>
    </row>
    <row r="43" spans="1:14" ht="48.75" customHeight="1">
      <c r="A43" s="14">
        <v>2</v>
      </c>
      <c r="B43" s="38" t="s">
        <v>99</v>
      </c>
      <c r="C43" s="38"/>
      <c r="D43" s="26" t="s">
        <v>85</v>
      </c>
      <c r="E43" s="14">
        <f>F32</f>
        <v>1</v>
      </c>
      <c r="F43" s="52">
        <v>0</v>
      </c>
      <c r="G43" s="53"/>
      <c r="H43" s="54"/>
      <c r="I43" s="55">
        <f>E43*F43</f>
        <v>0</v>
      </c>
      <c r="J43" s="55"/>
      <c r="K43" s="55"/>
      <c r="L43" s="56">
        <f>I43*36</f>
        <v>0</v>
      </c>
      <c r="M43" s="56"/>
      <c r="N43" s="56"/>
    </row>
    <row r="44" spans="1:14">
      <c r="A44" s="19">
        <v>3</v>
      </c>
      <c r="B44" s="43" t="s">
        <v>86</v>
      </c>
      <c r="C44" s="43"/>
      <c r="D44" s="43"/>
      <c r="E44" s="43"/>
      <c r="F44" s="43"/>
      <c r="G44" s="43"/>
      <c r="H44" s="43"/>
      <c r="I44" s="43"/>
      <c r="J44" s="43"/>
      <c r="K44" s="43"/>
      <c r="L44" s="44">
        <f>L45-L43</f>
        <v>0</v>
      </c>
      <c r="M44" s="44"/>
      <c r="N44" s="44"/>
    </row>
    <row r="45" spans="1:14" ht="31.5" customHeight="1">
      <c r="A45" s="19">
        <v>4</v>
      </c>
      <c r="B45" s="45" t="s">
        <v>100</v>
      </c>
      <c r="C45" s="45"/>
      <c r="D45" s="45"/>
      <c r="E45" s="45"/>
      <c r="F45" s="45"/>
      <c r="G45" s="45"/>
      <c r="H45" s="45"/>
      <c r="I45" s="45"/>
      <c r="J45" s="45"/>
      <c r="K45" s="45"/>
      <c r="L45" s="44">
        <f>L43*1.21</f>
        <v>0</v>
      </c>
      <c r="M45" s="44"/>
      <c r="N45" s="44"/>
    </row>
    <row r="46" spans="1:14">
      <c r="A46" s="15"/>
      <c r="B46" s="15"/>
      <c r="C46" s="15"/>
      <c r="D46" s="15"/>
      <c r="E46" s="15"/>
      <c r="F46" s="15"/>
      <c r="G46" s="15"/>
      <c r="H46" s="15"/>
      <c r="I46" s="15"/>
      <c r="J46" s="15"/>
      <c r="K46" s="15"/>
      <c r="L46" s="15"/>
      <c r="M46" s="15"/>
      <c r="N46" s="15"/>
    </row>
    <row r="47" spans="1:14">
      <c r="A47" s="37" t="s">
        <v>101</v>
      </c>
      <c r="B47" s="35"/>
      <c r="C47" s="35"/>
      <c r="D47" s="35"/>
      <c r="E47" s="35"/>
      <c r="F47" s="35"/>
      <c r="G47" s="35"/>
      <c r="H47" s="35"/>
      <c r="I47" s="35"/>
      <c r="J47" s="35"/>
      <c r="K47" s="35"/>
      <c r="L47" s="35"/>
      <c r="M47" s="35"/>
      <c r="N47" s="35"/>
    </row>
    <row r="48" spans="1:14">
      <c r="A48" s="15"/>
      <c r="B48" s="15"/>
      <c r="C48" s="15"/>
      <c r="D48" s="15"/>
      <c r="E48" s="15"/>
      <c r="F48" s="15"/>
      <c r="G48" s="15"/>
      <c r="H48" s="15"/>
      <c r="I48" s="15"/>
      <c r="J48" s="15"/>
      <c r="K48" s="15"/>
      <c r="L48" s="15"/>
      <c r="M48" s="15"/>
      <c r="N48" s="15"/>
    </row>
    <row r="49" spans="1:14" ht="29.1">
      <c r="A49" s="18" t="s">
        <v>78</v>
      </c>
      <c r="B49" s="46" t="s">
        <v>102</v>
      </c>
      <c r="C49" s="46"/>
      <c r="D49" s="46"/>
      <c r="E49" s="46"/>
      <c r="F49" s="46"/>
      <c r="G49" s="46"/>
      <c r="H49" s="46"/>
      <c r="I49" s="46" t="s">
        <v>103</v>
      </c>
      <c r="J49" s="46"/>
      <c r="K49" s="46"/>
      <c r="L49" s="46"/>
      <c r="M49" s="46"/>
      <c r="N49" s="46"/>
    </row>
    <row r="50" spans="1:14" ht="45" customHeight="1">
      <c r="A50" s="17">
        <v>1</v>
      </c>
      <c r="B50" s="39" t="s">
        <v>104</v>
      </c>
      <c r="C50" s="40"/>
      <c r="D50" s="40"/>
      <c r="E50" s="40"/>
      <c r="F50" s="40"/>
      <c r="G50" s="40"/>
      <c r="H50" s="41"/>
      <c r="I50" s="32" t="s">
        <v>57</v>
      </c>
      <c r="J50" s="36"/>
      <c r="K50" s="36"/>
      <c r="L50" s="36"/>
      <c r="M50" s="36"/>
      <c r="N50" s="36"/>
    </row>
    <row r="51" spans="1:14" ht="59.25" customHeight="1">
      <c r="A51" s="17">
        <v>2</v>
      </c>
      <c r="B51" s="42" t="s">
        <v>105</v>
      </c>
      <c r="C51" s="42"/>
      <c r="D51" s="42"/>
      <c r="E51" s="42"/>
      <c r="F51" s="42"/>
      <c r="G51" s="42"/>
      <c r="H51" s="42"/>
      <c r="I51" s="32" t="s">
        <v>57</v>
      </c>
      <c r="J51" s="36"/>
      <c r="K51" s="36"/>
      <c r="L51" s="36"/>
      <c r="M51" s="36"/>
      <c r="N51" s="36"/>
    </row>
    <row r="52" spans="1:14" ht="43.5" customHeight="1">
      <c r="A52" s="17">
        <v>3</v>
      </c>
      <c r="B52" s="39" t="s">
        <v>106</v>
      </c>
      <c r="C52" s="40"/>
      <c r="D52" s="40"/>
      <c r="E52" s="40"/>
      <c r="F52" s="40"/>
      <c r="G52" s="40"/>
      <c r="H52" s="41"/>
      <c r="I52" s="32" t="s">
        <v>57</v>
      </c>
      <c r="J52" s="36"/>
      <c r="K52" s="36"/>
      <c r="L52" s="36"/>
      <c r="M52" s="36"/>
      <c r="N52" s="36"/>
    </row>
    <row r="53" spans="1:14">
      <c r="A53" s="17">
        <v>4</v>
      </c>
      <c r="B53" s="36" t="s">
        <v>107</v>
      </c>
      <c r="C53" s="36"/>
      <c r="D53" s="36"/>
      <c r="E53" s="36"/>
      <c r="F53" s="36"/>
      <c r="G53" s="36"/>
      <c r="H53" s="36"/>
      <c r="I53" s="32" t="s">
        <v>57</v>
      </c>
      <c r="J53" s="36"/>
      <c r="K53" s="36"/>
      <c r="L53" s="36"/>
      <c r="M53" s="36"/>
      <c r="N53" s="36"/>
    </row>
    <row r="54" spans="1:14">
      <c r="A54" s="16"/>
      <c r="B54" s="16"/>
      <c r="C54" s="16"/>
      <c r="D54" s="16"/>
      <c r="E54" s="16"/>
      <c r="F54" s="16"/>
      <c r="G54" s="16"/>
      <c r="H54" s="16"/>
      <c r="I54" s="16"/>
      <c r="J54" s="16"/>
      <c r="K54" s="16"/>
      <c r="L54" s="16"/>
      <c r="M54" s="16"/>
      <c r="N54" s="16"/>
    </row>
    <row r="55" spans="1:14">
      <c r="A55" s="35" t="s">
        <v>108</v>
      </c>
      <c r="B55" s="35"/>
      <c r="C55" s="35"/>
      <c r="D55" s="35"/>
      <c r="E55" s="35"/>
      <c r="F55" s="35"/>
      <c r="G55" s="35"/>
      <c r="H55" s="35"/>
      <c r="I55" s="35"/>
      <c r="J55" s="35"/>
      <c r="K55" s="35"/>
      <c r="L55" s="35"/>
      <c r="M55" s="35"/>
      <c r="N55" s="35"/>
    </row>
    <row r="56" spans="1:14">
      <c r="A56" s="35" t="s">
        <v>109</v>
      </c>
      <c r="B56" s="35"/>
      <c r="C56" s="35"/>
      <c r="D56" s="35"/>
      <c r="E56" s="35"/>
      <c r="F56" s="35"/>
      <c r="G56" s="35"/>
      <c r="H56" s="35"/>
      <c r="I56" s="35"/>
      <c r="J56" s="35"/>
      <c r="K56" s="35"/>
      <c r="L56" s="35"/>
      <c r="M56" s="35"/>
      <c r="N56" s="35"/>
    </row>
    <row r="57" spans="1:14">
      <c r="A57" s="37" t="s">
        <v>110</v>
      </c>
      <c r="B57" s="37"/>
      <c r="C57" s="37"/>
      <c r="D57" s="37"/>
      <c r="E57" s="37"/>
      <c r="F57" s="37"/>
      <c r="G57" s="37"/>
      <c r="H57" s="37"/>
      <c r="I57" s="37"/>
      <c r="J57" s="37"/>
      <c r="K57" s="37"/>
      <c r="L57" s="37"/>
      <c r="M57" s="37"/>
      <c r="N57" s="37"/>
    </row>
    <row r="58" spans="1:14">
      <c r="A58" s="15"/>
      <c r="B58" s="15"/>
      <c r="C58" s="15"/>
      <c r="D58" s="15"/>
      <c r="E58" s="15"/>
      <c r="F58" s="15"/>
      <c r="G58" s="15"/>
      <c r="H58" s="15"/>
      <c r="I58" s="15"/>
      <c r="J58" s="15"/>
      <c r="K58" s="15"/>
      <c r="L58" s="15"/>
      <c r="M58" s="15"/>
      <c r="N58" s="15"/>
    </row>
    <row r="59" spans="1:14" ht="40.5" customHeight="1">
      <c r="A59" s="14" t="s">
        <v>0</v>
      </c>
      <c r="B59" s="38" t="s">
        <v>111</v>
      </c>
      <c r="C59" s="38"/>
      <c r="D59" s="38"/>
      <c r="E59" s="38" t="s">
        <v>112</v>
      </c>
      <c r="F59" s="38"/>
      <c r="G59" s="38"/>
      <c r="H59" s="38" t="s">
        <v>113</v>
      </c>
      <c r="I59" s="38"/>
      <c r="J59" s="38"/>
      <c r="K59" s="38"/>
      <c r="L59" s="38"/>
      <c r="M59" s="38"/>
      <c r="N59" s="38"/>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52.35" customHeight="1">
      <c r="A62" s="13" t="s">
        <v>57</v>
      </c>
      <c r="B62" s="32" t="s">
        <v>57</v>
      </c>
      <c r="C62" s="32"/>
      <c r="D62" s="32"/>
      <c r="E62" s="32" t="s">
        <v>57</v>
      </c>
      <c r="F62" s="32"/>
      <c r="G62" s="32"/>
      <c r="H62" s="32" t="s">
        <v>57</v>
      </c>
      <c r="I62" s="32"/>
      <c r="J62" s="32"/>
      <c r="K62" s="32"/>
      <c r="L62" s="32"/>
      <c r="M62" s="32"/>
      <c r="N62" s="32"/>
    </row>
    <row r="63" spans="1:14" ht="37.5" customHeight="1">
      <c r="A63" s="33" t="s">
        <v>114</v>
      </c>
      <c r="B63" s="33"/>
      <c r="C63" s="33"/>
      <c r="D63" s="33"/>
      <c r="E63" s="33"/>
      <c r="F63" s="33"/>
      <c r="G63" s="33"/>
      <c r="H63" s="33"/>
      <c r="I63" s="33"/>
      <c r="J63" s="33"/>
      <c r="K63" s="33"/>
      <c r="L63" s="33"/>
      <c r="M63" s="33"/>
      <c r="N63" s="33"/>
    </row>
    <row r="64" spans="1:14" ht="45.75" customHeight="1">
      <c r="A64" s="34" t="s">
        <v>115</v>
      </c>
      <c r="B64" s="34"/>
      <c r="C64" s="34"/>
      <c r="D64" s="34"/>
      <c r="E64" s="34"/>
      <c r="F64" s="34"/>
      <c r="G64" s="34"/>
      <c r="H64" s="34"/>
      <c r="I64" s="34"/>
      <c r="J64" s="34"/>
      <c r="K64" s="34"/>
      <c r="L64" s="34"/>
      <c r="M64" s="34"/>
      <c r="N64" s="34"/>
    </row>
    <row r="65" spans="1:14">
      <c r="A65" s="35" t="s">
        <v>116</v>
      </c>
      <c r="B65" s="35"/>
      <c r="C65" s="35"/>
      <c r="D65" s="35"/>
      <c r="E65" s="35"/>
      <c r="F65" s="35"/>
      <c r="G65" s="35"/>
      <c r="H65" s="35"/>
      <c r="I65" s="35"/>
      <c r="J65" s="35"/>
      <c r="K65" s="35"/>
      <c r="L65" s="35"/>
      <c r="M65" s="35"/>
      <c r="N65" s="35"/>
    </row>
    <row r="66" spans="1:14" ht="44.45" customHeight="1">
      <c r="A66" s="30" t="s">
        <v>57</v>
      </c>
      <c r="B66" s="30"/>
      <c r="C66" s="30"/>
      <c r="D66" s="30"/>
      <c r="E66" s="30"/>
      <c r="F66" s="30"/>
      <c r="G66" s="30"/>
      <c r="H66" s="30"/>
      <c r="I66" s="30"/>
      <c r="J66" s="30"/>
      <c r="K66" s="30"/>
      <c r="L66" s="30"/>
      <c r="M66" s="30"/>
      <c r="N66" s="30"/>
    </row>
    <row r="67" spans="1:14">
      <c r="A67" s="31" t="s">
        <v>117</v>
      </c>
      <c r="B67" s="31"/>
      <c r="C67" s="31"/>
      <c r="D67" s="31"/>
      <c r="E67" s="31"/>
      <c r="F67" s="31"/>
      <c r="G67" s="31"/>
      <c r="H67" s="31"/>
      <c r="I67" s="31"/>
      <c r="J67" s="31"/>
      <c r="K67" s="31"/>
      <c r="L67" s="31"/>
      <c r="M67" s="31"/>
      <c r="N67" s="31"/>
    </row>
  </sheetData>
  <sheetProtection algorithmName="SHA-512" hashValue="wO9p7C28Zc77fmuVS/k1EeUl34E80pf9HPrjF9JKmjEcDvoM7TpPIf8dPk9JBgewU+wMqABSRO8mfd4BVmFGEQ==" saltValue="t6SM8fS0MJ2H10N/Alw5vw==" spinCount="100000" sheet="1" objects="1" scenarios="1" formatCells="0" selectLockedCells="1"/>
  <mergeCells count="104">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9:M39"/>
    <mergeCell ref="A40:M40"/>
    <mergeCell ref="B41:C41"/>
    <mergeCell ref="F41:H41"/>
    <mergeCell ref="I41:K41"/>
    <mergeCell ref="L41:N41"/>
    <mergeCell ref="B33:K33"/>
    <mergeCell ref="L33:N33"/>
    <mergeCell ref="B35:K35"/>
    <mergeCell ref="L35:N35"/>
    <mergeCell ref="A37:N37"/>
    <mergeCell ref="A38:M38"/>
    <mergeCell ref="B34:K34"/>
    <mergeCell ref="L34:N34"/>
    <mergeCell ref="B44:K44"/>
    <mergeCell ref="L44:N44"/>
    <mergeCell ref="B45:K45"/>
    <mergeCell ref="L45:N45"/>
    <mergeCell ref="A47:N47"/>
    <mergeCell ref="B49:H49"/>
    <mergeCell ref="I49:N49"/>
    <mergeCell ref="B42:C42"/>
    <mergeCell ref="F42:H42"/>
    <mergeCell ref="I42:K42"/>
    <mergeCell ref="L42:N42"/>
    <mergeCell ref="B43:C43"/>
    <mergeCell ref="F43:H43"/>
    <mergeCell ref="I43:K43"/>
    <mergeCell ref="L43:N43"/>
    <mergeCell ref="B53:H53"/>
    <mergeCell ref="I53:N53"/>
    <mergeCell ref="A55:N55"/>
    <mergeCell ref="A56:N56"/>
    <mergeCell ref="A57:N57"/>
    <mergeCell ref="B59:D59"/>
    <mergeCell ref="E59:G59"/>
    <mergeCell ref="H59:N59"/>
    <mergeCell ref="B50:H50"/>
    <mergeCell ref="I50:N50"/>
    <mergeCell ref="B51:H51"/>
    <mergeCell ref="I51:N51"/>
    <mergeCell ref="B52:H52"/>
    <mergeCell ref="I52:N52"/>
    <mergeCell ref="A66:N66"/>
    <mergeCell ref="A67:N67"/>
    <mergeCell ref="B62:D62"/>
    <mergeCell ref="E62:G62"/>
    <mergeCell ref="H62:N62"/>
    <mergeCell ref="A63:N63"/>
    <mergeCell ref="A64:N64"/>
    <mergeCell ref="A65:N65"/>
    <mergeCell ref="B60:D60"/>
    <mergeCell ref="E60:G60"/>
    <mergeCell ref="H60:N60"/>
    <mergeCell ref="B61:D61"/>
    <mergeCell ref="E61:G61"/>
    <mergeCell ref="H61:N61"/>
  </mergeCells>
  <conditionalFormatting sqref="F43">
    <cfRule type="cellIs" dxfId="99" priority="3" operator="greaterThan">
      <formula>$N$39</formula>
    </cfRule>
  </conditionalFormatting>
  <conditionalFormatting sqref="F32:H32">
    <cfRule type="cellIs" dxfId="98" priority="2" operator="lessThan">
      <formula>$N$29</formula>
    </cfRule>
  </conditionalFormatting>
  <conditionalFormatting sqref="F43:H43">
    <cfRule type="cellIs" dxfId="97" priority="4" operator="greaterThan">
      <formula>$N$39</formula>
    </cfRule>
  </conditionalFormatting>
  <conditionalFormatting sqref="I32:K32">
    <cfRule type="cellIs" dxfId="96" priority="1" operator="greaterThan">
      <formula>$N$28</formula>
    </cfRule>
  </conditionalFormatting>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E225-20ED-40C2-9291-7CA01BA3ED63}">
  <dimension ref="A1:O67"/>
  <sheetViews>
    <sheetView topLeftCell="A31" zoomScaleNormal="100" workbookViewId="0">
      <selection activeCell="I32" sqref="I32:K32"/>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119</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84</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+L35-L32</f>
        <v>0</v>
      </c>
      <c r="M33" s="62"/>
      <c r="N33" s="62"/>
    </row>
    <row r="34" spans="1:14">
      <c r="A34" s="19"/>
      <c r="B34" s="103" t="s">
        <v>87</v>
      </c>
      <c r="C34" s="104"/>
      <c r="D34" s="104"/>
      <c r="E34" s="104"/>
      <c r="F34" s="104"/>
      <c r="G34" s="104"/>
      <c r="H34" s="104"/>
      <c r="I34" s="104"/>
      <c r="J34" s="104"/>
      <c r="K34" s="105"/>
      <c r="L34" s="106">
        <v>0</v>
      </c>
      <c r="M34" s="107"/>
      <c r="N34" s="108"/>
    </row>
    <row r="35" spans="1:14">
      <c r="A35" s="19">
        <v>4</v>
      </c>
      <c r="B35" s="43" t="s">
        <v>88</v>
      </c>
      <c r="C35" s="43"/>
      <c r="D35" s="43"/>
      <c r="E35" s="43"/>
      <c r="F35" s="43"/>
      <c r="G35" s="43"/>
      <c r="H35" s="43"/>
      <c r="I35" s="43"/>
      <c r="J35" s="43"/>
      <c r="K35" s="43"/>
      <c r="L35" s="62">
        <f>+L32*1.21+L34</f>
        <v>0</v>
      </c>
      <c r="M35" s="62"/>
      <c r="N35" s="62"/>
    </row>
    <row r="36" spans="1:14" ht="15" thickBot="1">
      <c r="A36" s="15"/>
      <c r="B36" s="15"/>
      <c r="C36" s="15"/>
      <c r="D36" s="15"/>
      <c r="E36" s="15"/>
      <c r="F36" s="15"/>
      <c r="G36" s="15"/>
      <c r="H36" s="15"/>
      <c r="I36" s="15"/>
      <c r="J36" s="15"/>
      <c r="K36" s="15"/>
      <c r="L36" s="15"/>
      <c r="M36" s="15"/>
      <c r="N36" s="15"/>
    </row>
    <row r="37" spans="1:14" ht="35.25" customHeight="1">
      <c r="A37" s="63" t="s">
        <v>89</v>
      </c>
      <c r="B37" s="64"/>
      <c r="C37" s="64"/>
      <c r="D37" s="64"/>
      <c r="E37" s="64"/>
      <c r="F37" s="64"/>
      <c r="G37" s="64"/>
      <c r="H37" s="64"/>
      <c r="I37" s="64"/>
      <c r="J37" s="64"/>
      <c r="K37" s="64"/>
      <c r="L37" s="64"/>
      <c r="M37" s="64"/>
      <c r="N37" s="65"/>
    </row>
    <row r="38" spans="1:14">
      <c r="A38" s="57" t="s">
        <v>90</v>
      </c>
      <c r="B38" s="57"/>
      <c r="C38" s="57"/>
      <c r="D38" s="57"/>
      <c r="E38" s="57"/>
      <c r="F38" s="57"/>
      <c r="G38" s="57"/>
      <c r="H38" s="57"/>
      <c r="I38" s="57"/>
      <c r="J38" s="57"/>
      <c r="K38" s="57"/>
      <c r="L38" s="57"/>
      <c r="M38" s="57"/>
      <c r="N38" s="27">
        <f>(I32*30/100)</f>
        <v>0</v>
      </c>
    </row>
    <row r="39" spans="1:14">
      <c r="A39" s="57" t="s">
        <v>91</v>
      </c>
      <c r="B39" s="57"/>
      <c r="C39" s="57"/>
      <c r="D39" s="57"/>
      <c r="E39" s="57"/>
      <c r="F39" s="57"/>
      <c r="G39" s="57"/>
      <c r="H39" s="57"/>
      <c r="I39" s="57"/>
      <c r="J39" s="57"/>
      <c r="K39" s="57"/>
      <c r="L39" s="57"/>
      <c r="M39" s="57"/>
      <c r="N39" s="29">
        <f>N38/36</f>
        <v>0</v>
      </c>
    </row>
    <row r="40" spans="1:14">
      <c r="A40" s="58" t="s">
        <v>92</v>
      </c>
      <c r="B40" s="58"/>
      <c r="C40" s="58"/>
      <c r="D40" s="58"/>
      <c r="E40" s="58"/>
      <c r="F40" s="58"/>
      <c r="G40" s="58"/>
      <c r="H40" s="58"/>
      <c r="I40" s="58"/>
      <c r="J40" s="58"/>
      <c r="K40" s="58"/>
      <c r="L40" s="58"/>
      <c r="M40" s="58"/>
      <c r="N40" s="27">
        <f>N38*F32</f>
        <v>0</v>
      </c>
    </row>
    <row r="41" spans="1:14" ht="151.5" customHeight="1">
      <c r="A41" s="21" t="s">
        <v>78</v>
      </c>
      <c r="B41" s="38" t="s">
        <v>93</v>
      </c>
      <c r="C41" s="38"/>
      <c r="D41" s="21" t="s">
        <v>94</v>
      </c>
      <c r="E41" s="21" t="s">
        <v>95</v>
      </c>
      <c r="F41" s="59" t="s">
        <v>96</v>
      </c>
      <c r="G41" s="60"/>
      <c r="H41" s="61"/>
      <c r="I41" s="38" t="s">
        <v>97</v>
      </c>
      <c r="J41" s="55"/>
      <c r="K41" s="55"/>
      <c r="L41" s="38" t="s">
        <v>98</v>
      </c>
      <c r="M41" s="55"/>
      <c r="N41" s="55"/>
    </row>
    <row r="42" spans="1:14" ht="14.1" customHeight="1">
      <c r="A42" s="20">
        <v>1</v>
      </c>
      <c r="B42" s="47">
        <v>2</v>
      </c>
      <c r="C42" s="47"/>
      <c r="D42" s="20">
        <v>3</v>
      </c>
      <c r="E42" s="20">
        <v>4</v>
      </c>
      <c r="F42" s="48">
        <v>5</v>
      </c>
      <c r="G42" s="49"/>
      <c r="H42" s="50"/>
      <c r="I42" s="51">
        <v>6</v>
      </c>
      <c r="J42" s="51"/>
      <c r="K42" s="51"/>
      <c r="L42" s="47">
        <v>7</v>
      </c>
      <c r="M42" s="47"/>
      <c r="N42" s="47"/>
    </row>
    <row r="43" spans="1:14" ht="48.75" customHeight="1">
      <c r="A43" s="14">
        <v>2</v>
      </c>
      <c r="B43" s="38" t="s">
        <v>99</v>
      </c>
      <c r="C43" s="38"/>
      <c r="D43" s="26" t="s">
        <v>85</v>
      </c>
      <c r="E43" s="14">
        <f>F32</f>
        <v>1</v>
      </c>
      <c r="F43" s="52">
        <v>0</v>
      </c>
      <c r="G43" s="53"/>
      <c r="H43" s="54"/>
      <c r="I43" s="55">
        <f>E43*F43</f>
        <v>0</v>
      </c>
      <c r="J43" s="55"/>
      <c r="K43" s="55"/>
      <c r="L43" s="56">
        <f>I43*36</f>
        <v>0</v>
      </c>
      <c r="M43" s="56"/>
      <c r="N43" s="56"/>
    </row>
    <row r="44" spans="1:14">
      <c r="A44" s="19">
        <v>3</v>
      </c>
      <c r="B44" s="43" t="s">
        <v>86</v>
      </c>
      <c r="C44" s="43"/>
      <c r="D44" s="43"/>
      <c r="E44" s="43"/>
      <c r="F44" s="43"/>
      <c r="G44" s="43"/>
      <c r="H44" s="43"/>
      <c r="I44" s="43"/>
      <c r="J44" s="43"/>
      <c r="K44" s="43"/>
      <c r="L44" s="44">
        <f>L45-L43</f>
        <v>0</v>
      </c>
      <c r="M44" s="44"/>
      <c r="N44" s="44"/>
    </row>
    <row r="45" spans="1:14" ht="31.5" customHeight="1">
      <c r="A45" s="19">
        <v>4</v>
      </c>
      <c r="B45" s="45" t="s">
        <v>100</v>
      </c>
      <c r="C45" s="45"/>
      <c r="D45" s="45"/>
      <c r="E45" s="45"/>
      <c r="F45" s="45"/>
      <c r="G45" s="45"/>
      <c r="H45" s="45"/>
      <c r="I45" s="45"/>
      <c r="J45" s="45"/>
      <c r="K45" s="45"/>
      <c r="L45" s="44">
        <f>L43*1.21</f>
        <v>0</v>
      </c>
      <c r="M45" s="44"/>
      <c r="N45" s="44"/>
    </row>
    <row r="46" spans="1:14">
      <c r="A46" s="15"/>
      <c r="B46" s="15"/>
      <c r="C46" s="15"/>
      <c r="D46" s="15"/>
      <c r="E46" s="15"/>
      <c r="F46" s="15"/>
      <c r="G46" s="15"/>
      <c r="H46" s="15"/>
      <c r="I46" s="15"/>
      <c r="J46" s="15"/>
      <c r="K46" s="15"/>
      <c r="L46" s="15"/>
      <c r="M46" s="15"/>
      <c r="N46" s="15"/>
    </row>
    <row r="47" spans="1:14">
      <c r="A47" s="37" t="s">
        <v>101</v>
      </c>
      <c r="B47" s="35"/>
      <c r="C47" s="35"/>
      <c r="D47" s="35"/>
      <c r="E47" s="35"/>
      <c r="F47" s="35"/>
      <c r="G47" s="35"/>
      <c r="H47" s="35"/>
      <c r="I47" s="35"/>
      <c r="J47" s="35"/>
      <c r="K47" s="35"/>
      <c r="L47" s="35"/>
      <c r="M47" s="35"/>
      <c r="N47" s="35"/>
    </row>
    <row r="48" spans="1:14">
      <c r="A48" s="15"/>
      <c r="B48" s="15"/>
      <c r="C48" s="15"/>
      <c r="D48" s="15"/>
      <c r="E48" s="15"/>
      <c r="F48" s="15"/>
      <c r="G48" s="15"/>
      <c r="H48" s="15"/>
      <c r="I48" s="15"/>
      <c r="J48" s="15"/>
      <c r="K48" s="15"/>
      <c r="L48" s="15"/>
      <c r="M48" s="15"/>
      <c r="N48" s="15"/>
    </row>
    <row r="49" spans="1:14" ht="29.1">
      <c r="A49" s="18" t="s">
        <v>78</v>
      </c>
      <c r="B49" s="46" t="s">
        <v>102</v>
      </c>
      <c r="C49" s="46"/>
      <c r="D49" s="46"/>
      <c r="E49" s="46"/>
      <c r="F49" s="46"/>
      <c r="G49" s="46"/>
      <c r="H49" s="46"/>
      <c r="I49" s="46" t="s">
        <v>103</v>
      </c>
      <c r="J49" s="46"/>
      <c r="K49" s="46"/>
      <c r="L49" s="46"/>
      <c r="M49" s="46"/>
      <c r="N49" s="46"/>
    </row>
    <row r="50" spans="1:14" ht="45" customHeight="1">
      <c r="A50" s="17">
        <v>1</v>
      </c>
      <c r="B50" s="39" t="s">
        <v>104</v>
      </c>
      <c r="C50" s="40"/>
      <c r="D50" s="40"/>
      <c r="E50" s="40"/>
      <c r="F50" s="40"/>
      <c r="G50" s="40"/>
      <c r="H50" s="41"/>
      <c r="I50" s="32" t="s">
        <v>57</v>
      </c>
      <c r="J50" s="36"/>
      <c r="K50" s="36"/>
      <c r="L50" s="36"/>
      <c r="M50" s="36"/>
      <c r="N50" s="36"/>
    </row>
    <row r="51" spans="1:14" ht="59.25" customHeight="1">
      <c r="A51" s="17">
        <v>2</v>
      </c>
      <c r="B51" s="42" t="s">
        <v>105</v>
      </c>
      <c r="C51" s="42"/>
      <c r="D51" s="42"/>
      <c r="E51" s="42"/>
      <c r="F51" s="42"/>
      <c r="G51" s="42"/>
      <c r="H51" s="42"/>
      <c r="I51" s="32" t="s">
        <v>57</v>
      </c>
      <c r="J51" s="36"/>
      <c r="K51" s="36"/>
      <c r="L51" s="36"/>
      <c r="M51" s="36"/>
      <c r="N51" s="36"/>
    </row>
    <row r="52" spans="1:14" ht="43.5" customHeight="1">
      <c r="A52" s="17">
        <v>3</v>
      </c>
      <c r="B52" s="39" t="s">
        <v>106</v>
      </c>
      <c r="C52" s="40"/>
      <c r="D52" s="40"/>
      <c r="E52" s="40"/>
      <c r="F52" s="40"/>
      <c r="G52" s="40"/>
      <c r="H52" s="41"/>
      <c r="I52" s="32" t="s">
        <v>57</v>
      </c>
      <c r="J52" s="36"/>
      <c r="K52" s="36"/>
      <c r="L52" s="36"/>
      <c r="M52" s="36"/>
      <c r="N52" s="36"/>
    </row>
    <row r="53" spans="1:14">
      <c r="A53" s="17">
        <v>4</v>
      </c>
      <c r="B53" s="36" t="s">
        <v>107</v>
      </c>
      <c r="C53" s="36"/>
      <c r="D53" s="36"/>
      <c r="E53" s="36"/>
      <c r="F53" s="36"/>
      <c r="G53" s="36"/>
      <c r="H53" s="36"/>
      <c r="I53" s="32" t="s">
        <v>57</v>
      </c>
      <c r="J53" s="36"/>
      <c r="K53" s="36"/>
      <c r="L53" s="36"/>
      <c r="M53" s="36"/>
      <c r="N53" s="36"/>
    </row>
    <row r="54" spans="1:14">
      <c r="A54" s="16"/>
      <c r="B54" s="16"/>
      <c r="C54" s="16"/>
      <c r="D54" s="16"/>
      <c r="E54" s="16"/>
      <c r="F54" s="16"/>
      <c r="G54" s="16"/>
      <c r="H54" s="16"/>
      <c r="I54" s="16"/>
      <c r="J54" s="16"/>
      <c r="K54" s="16"/>
      <c r="L54" s="16"/>
      <c r="M54" s="16"/>
      <c r="N54" s="16"/>
    </row>
    <row r="55" spans="1:14">
      <c r="A55" s="35" t="s">
        <v>108</v>
      </c>
      <c r="B55" s="35"/>
      <c r="C55" s="35"/>
      <c r="D55" s="35"/>
      <c r="E55" s="35"/>
      <c r="F55" s="35"/>
      <c r="G55" s="35"/>
      <c r="H55" s="35"/>
      <c r="I55" s="35"/>
      <c r="J55" s="35"/>
      <c r="K55" s="35"/>
      <c r="L55" s="35"/>
      <c r="M55" s="35"/>
      <c r="N55" s="35"/>
    </row>
    <row r="56" spans="1:14">
      <c r="A56" s="35" t="s">
        <v>109</v>
      </c>
      <c r="B56" s="35"/>
      <c r="C56" s="35"/>
      <c r="D56" s="35"/>
      <c r="E56" s="35"/>
      <c r="F56" s="35"/>
      <c r="G56" s="35"/>
      <c r="H56" s="35"/>
      <c r="I56" s="35"/>
      <c r="J56" s="35"/>
      <c r="K56" s="35"/>
      <c r="L56" s="35"/>
      <c r="M56" s="35"/>
      <c r="N56" s="35"/>
    </row>
    <row r="57" spans="1:14">
      <c r="A57" s="37" t="s">
        <v>110</v>
      </c>
      <c r="B57" s="37"/>
      <c r="C57" s="37"/>
      <c r="D57" s="37"/>
      <c r="E57" s="37"/>
      <c r="F57" s="37"/>
      <c r="G57" s="37"/>
      <c r="H57" s="37"/>
      <c r="I57" s="37"/>
      <c r="J57" s="37"/>
      <c r="K57" s="37"/>
      <c r="L57" s="37"/>
      <c r="M57" s="37"/>
      <c r="N57" s="37"/>
    </row>
    <row r="58" spans="1:14">
      <c r="A58" s="15"/>
      <c r="B58" s="15"/>
      <c r="C58" s="15"/>
      <c r="D58" s="15"/>
      <c r="E58" s="15"/>
      <c r="F58" s="15"/>
      <c r="G58" s="15"/>
      <c r="H58" s="15"/>
      <c r="I58" s="15"/>
      <c r="J58" s="15"/>
      <c r="K58" s="15"/>
      <c r="L58" s="15"/>
      <c r="M58" s="15"/>
      <c r="N58" s="15"/>
    </row>
    <row r="59" spans="1:14" ht="40.5" customHeight="1">
      <c r="A59" s="14" t="s">
        <v>0</v>
      </c>
      <c r="B59" s="38" t="s">
        <v>111</v>
      </c>
      <c r="C59" s="38"/>
      <c r="D59" s="38"/>
      <c r="E59" s="38" t="s">
        <v>112</v>
      </c>
      <c r="F59" s="38"/>
      <c r="G59" s="38"/>
      <c r="H59" s="38" t="s">
        <v>113</v>
      </c>
      <c r="I59" s="38"/>
      <c r="J59" s="38"/>
      <c r="K59" s="38"/>
      <c r="L59" s="38"/>
      <c r="M59" s="38"/>
      <c r="N59" s="38"/>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52.35" customHeight="1">
      <c r="A62" s="13" t="s">
        <v>57</v>
      </c>
      <c r="B62" s="32" t="s">
        <v>57</v>
      </c>
      <c r="C62" s="32"/>
      <c r="D62" s="32"/>
      <c r="E62" s="32" t="s">
        <v>57</v>
      </c>
      <c r="F62" s="32"/>
      <c r="G62" s="32"/>
      <c r="H62" s="32" t="s">
        <v>57</v>
      </c>
      <c r="I62" s="32"/>
      <c r="J62" s="32"/>
      <c r="K62" s="32"/>
      <c r="L62" s="32"/>
      <c r="M62" s="32"/>
      <c r="N62" s="32"/>
    </row>
    <row r="63" spans="1:14" ht="37.5" customHeight="1">
      <c r="A63" s="33" t="s">
        <v>114</v>
      </c>
      <c r="B63" s="33"/>
      <c r="C63" s="33"/>
      <c r="D63" s="33"/>
      <c r="E63" s="33"/>
      <c r="F63" s="33"/>
      <c r="G63" s="33"/>
      <c r="H63" s="33"/>
      <c r="I63" s="33"/>
      <c r="J63" s="33"/>
      <c r="K63" s="33"/>
      <c r="L63" s="33"/>
      <c r="M63" s="33"/>
      <c r="N63" s="33"/>
    </row>
    <row r="64" spans="1:14" ht="45.75" customHeight="1">
      <c r="A64" s="34" t="s">
        <v>115</v>
      </c>
      <c r="B64" s="34"/>
      <c r="C64" s="34"/>
      <c r="D64" s="34"/>
      <c r="E64" s="34"/>
      <c r="F64" s="34"/>
      <c r="G64" s="34"/>
      <c r="H64" s="34"/>
      <c r="I64" s="34"/>
      <c r="J64" s="34"/>
      <c r="K64" s="34"/>
      <c r="L64" s="34"/>
      <c r="M64" s="34"/>
      <c r="N64" s="34"/>
    </row>
    <row r="65" spans="1:14">
      <c r="A65" s="35" t="s">
        <v>116</v>
      </c>
      <c r="B65" s="35"/>
      <c r="C65" s="35"/>
      <c r="D65" s="35"/>
      <c r="E65" s="35"/>
      <c r="F65" s="35"/>
      <c r="G65" s="35"/>
      <c r="H65" s="35"/>
      <c r="I65" s="35"/>
      <c r="J65" s="35"/>
      <c r="K65" s="35"/>
      <c r="L65" s="35"/>
      <c r="M65" s="35"/>
      <c r="N65" s="35"/>
    </row>
    <row r="66" spans="1:14" ht="44.45" customHeight="1">
      <c r="A66" s="30" t="s">
        <v>57</v>
      </c>
      <c r="B66" s="30"/>
      <c r="C66" s="30"/>
      <c r="D66" s="30"/>
      <c r="E66" s="30"/>
      <c r="F66" s="30"/>
      <c r="G66" s="30"/>
      <c r="H66" s="30"/>
      <c r="I66" s="30"/>
      <c r="J66" s="30"/>
      <c r="K66" s="30"/>
      <c r="L66" s="30"/>
      <c r="M66" s="30"/>
      <c r="N66" s="30"/>
    </row>
    <row r="67" spans="1:14">
      <c r="A67" s="31" t="s">
        <v>117</v>
      </c>
      <c r="B67" s="31"/>
      <c r="C67" s="31"/>
      <c r="D67" s="31"/>
      <c r="E67" s="31"/>
      <c r="F67" s="31"/>
      <c r="G67" s="31"/>
      <c r="H67" s="31"/>
      <c r="I67" s="31"/>
      <c r="J67" s="31"/>
      <c r="K67" s="31"/>
      <c r="L67" s="31"/>
      <c r="M67" s="31"/>
      <c r="N67" s="31"/>
    </row>
  </sheetData>
  <sheetProtection algorithmName="SHA-512" hashValue="tAc1cWN5rRP0kYIVtJ3duf9wyEG2yeUN85AC6Ub8Bn/jE1DssQNn8mtU+8qB9fPFz3WH68ur63mOd82iQQkf9w==" saltValue="l2iljGWJoz7drKMOlgX8wA==" spinCount="100000" sheet="1" objects="1" scenarios="1" formatCells="0" selectLockedCells="1"/>
  <mergeCells count="104">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9:M39"/>
    <mergeCell ref="A40:M40"/>
    <mergeCell ref="B41:C41"/>
    <mergeCell ref="F41:H41"/>
    <mergeCell ref="I41:K41"/>
    <mergeCell ref="L41:N41"/>
    <mergeCell ref="B33:K33"/>
    <mergeCell ref="L33:N33"/>
    <mergeCell ref="B35:K35"/>
    <mergeCell ref="L35:N35"/>
    <mergeCell ref="A37:N37"/>
    <mergeCell ref="A38:M38"/>
    <mergeCell ref="B34:K34"/>
    <mergeCell ref="L34:N34"/>
    <mergeCell ref="B44:K44"/>
    <mergeCell ref="L44:N44"/>
    <mergeCell ref="B45:K45"/>
    <mergeCell ref="L45:N45"/>
    <mergeCell ref="A47:N47"/>
    <mergeCell ref="B49:H49"/>
    <mergeCell ref="I49:N49"/>
    <mergeCell ref="B42:C42"/>
    <mergeCell ref="F42:H42"/>
    <mergeCell ref="I42:K42"/>
    <mergeCell ref="L42:N42"/>
    <mergeCell ref="B43:C43"/>
    <mergeCell ref="F43:H43"/>
    <mergeCell ref="I43:K43"/>
    <mergeCell ref="L43:N43"/>
    <mergeCell ref="B53:H53"/>
    <mergeCell ref="I53:N53"/>
    <mergeCell ref="A55:N55"/>
    <mergeCell ref="A56:N56"/>
    <mergeCell ref="A57:N57"/>
    <mergeCell ref="B59:D59"/>
    <mergeCell ref="E59:G59"/>
    <mergeCell ref="H59:N59"/>
    <mergeCell ref="B50:H50"/>
    <mergeCell ref="I50:N50"/>
    <mergeCell ref="B51:H51"/>
    <mergeCell ref="I51:N51"/>
    <mergeCell ref="B52:H52"/>
    <mergeCell ref="I52:N52"/>
    <mergeCell ref="A66:N66"/>
    <mergeCell ref="A67:N67"/>
    <mergeCell ref="B62:D62"/>
    <mergeCell ref="E62:G62"/>
    <mergeCell ref="H62:N62"/>
    <mergeCell ref="A63:N63"/>
    <mergeCell ref="A64:N64"/>
    <mergeCell ref="A65:N65"/>
    <mergeCell ref="B60:D60"/>
    <mergeCell ref="E60:G60"/>
    <mergeCell ref="H60:N60"/>
    <mergeCell ref="B61:D61"/>
    <mergeCell ref="E61:G61"/>
    <mergeCell ref="H61:N61"/>
  </mergeCells>
  <conditionalFormatting sqref="F43">
    <cfRule type="cellIs" dxfId="95" priority="3" operator="greaterThan">
      <formula>$N$39</formula>
    </cfRule>
  </conditionalFormatting>
  <conditionalFormatting sqref="F32:H32">
    <cfRule type="cellIs" dxfId="94" priority="2" operator="lessThan">
      <formula>$N$29</formula>
    </cfRule>
  </conditionalFormatting>
  <conditionalFormatting sqref="F43:H43">
    <cfRule type="cellIs" dxfId="93" priority="4" operator="greaterThan">
      <formula>$N$39</formula>
    </cfRule>
  </conditionalFormatting>
  <conditionalFormatting sqref="I32:K32">
    <cfRule type="cellIs" dxfId="92" priority="1" operator="greaterThan">
      <formula>$N$28</formula>
    </cfRule>
  </conditionalFormatting>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66AE4-E40C-4B41-8C23-D6A270DFA0C4}">
  <dimension ref="A1:O66"/>
  <sheetViews>
    <sheetView topLeftCell="A40" zoomScaleNormal="100" workbookViewId="0">
      <selection activeCell="A4" sqref="A4:N4"/>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120</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84</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85</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l58r23NgNnJZjmIjWsdC0x4OZqiSxBvkQ6X0riu9hntz6cemy7jPNCzK5LEwugo1xV2HKX4os1igwblfYADakg==" saltValue="Gn+ru9ctXUaASctx+6rGSg=="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91" priority="3" operator="greaterThan">
      <formula>$N$38</formula>
    </cfRule>
  </conditionalFormatting>
  <conditionalFormatting sqref="F32:H32">
    <cfRule type="cellIs" dxfId="90" priority="2" operator="lessThan">
      <formula>$N$29</formula>
    </cfRule>
  </conditionalFormatting>
  <conditionalFormatting sqref="F42:H42">
    <cfRule type="cellIs" dxfId="89" priority="4" operator="greaterThan">
      <formula>$N$38</formula>
    </cfRule>
  </conditionalFormatting>
  <conditionalFormatting sqref="I32:K32">
    <cfRule type="cellIs" dxfId="88" priority="1" operator="greaterThan">
      <formula>$N$28</formula>
    </cfRule>
  </conditionalFormatting>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3DB23-BE58-490A-8999-95B6A06130CC}">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121</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970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122</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bShS8FGFGANXYdinh1aM5+Ck8hW2qzzlVlYX1uogu0+izYbXN92RE5mh82cnG5xmnzXzMmKU6Sd3OX400kOubA==" saltValue="VSzo2NFqibfRPjyQTn1Ovg=="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87" priority="3" operator="greaterThan">
      <formula>$N$38</formula>
    </cfRule>
  </conditionalFormatting>
  <conditionalFormatting sqref="F32:H32">
    <cfRule type="cellIs" dxfId="86" priority="2" operator="lessThan">
      <formula>$N$29</formula>
    </cfRule>
  </conditionalFormatting>
  <conditionalFormatting sqref="F42:H42">
    <cfRule type="cellIs" dxfId="85" priority="4" operator="greaterThan">
      <formula>$N$38</formula>
    </cfRule>
  </conditionalFormatting>
  <conditionalFormatting sqref="I32:K32">
    <cfRule type="cellIs" dxfId="84" priority="1" operator="greaterThan">
      <formula>$N$28</formula>
    </cfRule>
  </conditionalFormatting>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88A3B-7AFD-4F8C-8004-BCBFBBA1C5F5}">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124</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1660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125</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8zjPLlaC37v/oXulnLKGxLTzaTErKNMQPYwVSMkRJ5PpT6EUcJvFvaYWKHsYOFYz4pew6I3W9z18rkhjYlogPw==" saltValue="QSYkX+OFdKndTKtBP1t/g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83" priority="3" operator="greaterThan">
      <formula>$N$38</formula>
    </cfRule>
  </conditionalFormatting>
  <conditionalFormatting sqref="F32:H32">
    <cfRule type="cellIs" dxfId="82" priority="2" operator="lessThan">
      <formula>$N$29</formula>
    </cfRule>
  </conditionalFormatting>
  <conditionalFormatting sqref="F42:H42">
    <cfRule type="cellIs" dxfId="81" priority="4" operator="greaterThan">
      <formula>$N$38</formula>
    </cfRule>
  </conditionalFormatting>
  <conditionalFormatting sqref="I32:K32">
    <cfRule type="cellIs" dxfId="80" priority="1" operator="greaterThan">
      <formula>$N$28</formula>
    </cfRule>
  </conditionalFormatting>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D631-1ABF-4A12-BE3C-12C9B90D88B3}">
  <dimension ref="A1:O66"/>
  <sheetViews>
    <sheetView zoomScaleNormal="100" workbookViewId="0">
      <selection activeCell="H14" sqref="H14:N14"/>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126</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1570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127</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z8SrqzT/v94B2vQMy6cwurG2mFNNQYpTQe8stiUlJfC6gm75PA925hH4ncl4Efe+rC2gAdowVyPkTVgoWgmt3Q==" saltValue="VE7k8d6KLeSbFD2H9V6fS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79" priority="3" operator="greaterThan">
      <formula>$N$38</formula>
    </cfRule>
  </conditionalFormatting>
  <conditionalFormatting sqref="F32:H32">
    <cfRule type="cellIs" dxfId="78" priority="2" operator="lessThan">
      <formula>$N$29</formula>
    </cfRule>
  </conditionalFormatting>
  <conditionalFormatting sqref="F42:H42">
    <cfRule type="cellIs" dxfId="77" priority="4" operator="greaterThan">
      <formula>$N$38</formula>
    </cfRule>
  </conditionalFormatting>
  <conditionalFormatting sqref="I32:K32">
    <cfRule type="cellIs" dxfId="76" priority="1" operator="greaterThan">
      <formula>$N$28</formula>
    </cfRule>
  </conditionalFormatting>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03290-7364-4482-ACB4-10ACA50B70ED}">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128</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1150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129</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DGXu64xWKbsJqI3BVhJllEGE0bMGVn9rIZO+r9esU5jFMBEME0iyTjKDc+lQySBDMVoa8mORsMElqV9Dx/DLJQ==" saltValue="hBdi352n6014AKWNj/3mvw=="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75" priority="3" operator="greaterThan">
      <formula>$N$38</formula>
    </cfRule>
  </conditionalFormatting>
  <conditionalFormatting sqref="F32:H32">
    <cfRule type="cellIs" dxfId="74" priority="2" operator="lessThan">
      <formula>$N$29</formula>
    </cfRule>
  </conditionalFormatting>
  <conditionalFormatting sqref="F42:H42">
    <cfRule type="cellIs" dxfId="73" priority="4" operator="greaterThan">
      <formula>$N$38</formula>
    </cfRule>
  </conditionalFormatting>
  <conditionalFormatting sqref="I32:K32">
    <cfRule type="cellIs" dxfId="72" priority="1" operator="greaterThan">
      <formula>$N$28</formula>
    </cfRule>
  </conditionalFormatting>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BCFFF-50E2-496A-9BD6-598D17EA9B2B}">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130</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2640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131</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de/iBLP68yvT1FB3jUakXBhMrzssHjVVeoOBdeH9/ZlSkioi5Ha3LD7y3rpF0kO7RJxfrAvasiqOFV2IZlEQGQ==" saltValue="r8a/1yIKZnroQAvIutXO0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71" priority="3" operator="greaterThan">
      <formula>$N$38</formula>
    </cfRule>
  </conditionalFormatting>
  <conditionalFormatting sqref="F32:H32">
    <cfRule type="cellIs" dxfId="70" priority="2" operator="lessThan">
      <formula>$N$29</formula>
    </cfRule>
  </conditionalFormatting>
  <conditionalFormatting sqref="F42:H42">
    <cfRule type="cellIs" dxfId="69" priority="4" operator="greaterThan">
      <formula>$N$38</formula>
    </cfRule>
  </conditionalFormatting>
  <conditionalFormatting sqref="I32:K32">
    <cfRule type="cellIs" dxfId="68" priority="1" operator="greaterThan">
      <formula>$N$28</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C84E3-0FB8-450B-A6D8-69D45ACA2D6D}">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132</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2360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133</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JMWp5nmEf+60+pylCMJhP5321AzS5gJSWV2kygJqRTHNxsijWPg2yGZfWDuyQ2ZN+wrrYSszQXvAzJcpO/PdrQ==" saltValue="+wZyd6i+1s/1nk5gKvJpe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67" priority="3" operator="greaterThan">
      <formula>$N$38</formula>
    </cfRule>
  </conditionalFormatting>
  <conditionalFormatting sqref="F32:H32">
    <cfRule type="cellIs" dxfId="66" priority="2" operator="lessThan">
      <formula>$N$29</formula>
    </cfRule>
  </conditionalFormatting>
  <conditionalFormatting sqref="F42:H42">
    <cfRule type="cellIs" dxfId="65" priority="4" operator="greaterThan">
      <formula>$N$38</formula>
    </cfRule>
  </conditionalFormatting>
  <conditionalFormatting sqref="I32:K32">
    <cfRule type="cellIs" dxfId="64" priority="1" operator="greaterThan">
      <formula>$N$28</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91C6-BC02-4C18-940A-19AAA01E05FD}">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134</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2560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135</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M1Bv6jyTzp0yS23At07SFiW1S4Pq4eE972kbt/HB1HiB+uWDioRKDabMhQs8hLicJZy/zlIYuLziSYbar4WG9g==" saltValue="+eptjgxslQulUnA8BiCGL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63" priority="3" operator="greaterThan">
      <formula>$N$38</formula>
    </cfRule>
  </conditionalFormatting>
  <conditionalFormatting sqref="F32:H32">
    <cfRule type="cellIs" dxfId="62" priority="2" operator="lessThan">
      <formula>$N$29</formula>
    </cfRule>
  </conditionalFormatting>
  <conditionalFormatting sqref="F42:H42">
    <cfRule type="cellIs" dxfId="61" priority="4" operator="greaterThan">
      <formula>$N$38</formula>
    </cfRule>
  </conditionalFormatting>
  <conditionalFormatting sqref="I32:K32">
    <cfRule type="cellIs" dxfId="60" priority="1" operator="greaterThan">
      <formula>$N$28</formula>
    </cfRule>
  </conditionalFormatting>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2A209-6990-4889-B3CF-B36097994EE6}">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136</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3590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137</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ioObSp8Ji1O8fy00xeRz71d9vSj7wgCsOiKVtyLIcLjIU+eC1olT+IFxL3UMqfKdUVWrd7Z8WRX4ZhXoLxmyNg==" saltValue="4qH8L99jCspbth/xN2uiV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59" priority="3" operator="greaterThan">
      <formula>$N$38</formula>
    </cfRule>
  </conditionalFormatting>
  <conditionalFormatting sqref="F32:H32">
    <cfRule type="cellIs" dxfId="58" priority="2" operator="lessThan">
      <formula>$N$29</formula>
    </cfRule>
  </conditionalFormatting>
  <conditionalFormatting sqref="F42:H42">
    <cfRule type="cellIs" dxfId="57" priority="4" operator="greaterThan">
      <formula>$N$38</formula>
    </cfRule>
  </conditionalFormatting>
  <conditionalFormatting sqref="I32:K32">
    <cfRule type="cellIs" dxfId="56" priority="1" operator="greaterThan">
      <formula>$N$28</formula>
    </cfRule>
  </conditionalFormatting>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9FC17-15EF-43A5-8390-EBFD64C69E7E}">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138</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5330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139</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f3OulTnX+OgCoQYMJOTM8Xncw9UN3aEHv0J4uSrMSp4orrdHdnwExDzGZfbarpWu56wSNX8juPUkNqjzGB2HXg==" saltValue="mygPH6F0f+SuZ/hDLi4v7g=="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55" priority="3" operator="greaterThan">
      <formula>$N$38</formula>
    </cfRule>
  </conditionalFormatting>
  <conditionalFormatting sqref="F32:H32">
    <cfRule type="cellIs" dxfId="54" priority="2" operator="lessThan">
      <formula>$N$29</formula>
    </cfRule>
  </conditionalFormatting>
  <conditionalFormatting sqref="F42:H42">
    <cfRule type="cellIs" dxfId="53" priority="4" operator="greaterThan">
      <formula>$N$38</formula>
    </cfRule>
  </conditionalFormatting>
  <conditionalFormatting sqref="I32:K32">
    <cfRule type="cellIs" dxfId="52" priority="1" operator="greaterThan">
      <formula>$N$28</formula>
    </cfRule>
  </conditionalFormatting>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799D9-32C0-42C5-8746-9C1F69EBEB92}">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140</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7940</v>
      </c>
    </row>
    <row r="29" spans="1:14">
      <c r="A29" s="76" t="s">
        <v>77</v>
      </c>
      <c r="B29" s="77"/>
      <c r="C29" s="77"/>
      <c r="D29" s="77"/>
      <c r="E29" s="77"/>
      <c r="F29" s="77"/>
      <c r="G29" s="77"/>
      <c r="H29" s="77"/>
      <c r="I29" s="77"/>
      <c r="J29" s="77"/>
      <c r="K29" s="77"/>
      <c r="L29" s="77"/>
      <c r="M29" s="78"/>
      <c r="N29" s="28">
        <v>0.1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141</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Nwr9yyKo7xHjn1+z3SeSj2QacRG0tALxB2aAPG+VZRD0eGiB+26QD/rgyZx1JRh+BJ1pqOAh/qjO6GMuJmWvOA==" saltValue="U/RkQghBxJcKJXJP99xP6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51" priority="3" operator="greaterThan">
      <formula>$N$38</formula>
    </cfRule>
  </conditionalFormatting>
  <conditionalFormatting sqref="F32:H32">
    <cfRule type="cellIs" dxfId="50" priority="2" operator="lessThan">
      <formula>$N$29</formula>
    </cfRule>
  </conditionalFormatting>
  <conditionalFormatting sqref="F42:H42">
    <cfRule type="cellIs" dxfId="49" priority="4" operator="greaterThan">
      <formula>$N$38</formula>
    </cfRule>
  </conditionalFormatting>
  <conditionalFormatting sqref="I32:K32">
    <cfRule type="cellIs" dxfId="48" priority="1" operator="greaterThan">
      <formula>$N$28</formula>
    </cfRule>
  </conditionalFormatting>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5799D-7FB7-4A02-9EBF-FAA73EC79F11}">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142</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12720</v>
      </c>
    </row>
    <row r="29" spans="1:14">
      <c r="A29" s="76" t="s">
        <v>77</v>
      </c>
      <c r="B29" s="77"/>
      <c r="C29" s="77"/>
      <c r="D29" s="77"/>
      <c r="E29" s="77"/>
      <c r="F29" s="77"/>
      <c r="G29" s="77"/>
      <c r="H29" s="77"/>
      <c r="I29" s="77"/>
      <c r="J29" s="77"/>
      <c r="K29" s="77"/>
      <c r="L29" s="77"/>
      <c r="M29" s="78"/>
      <c r="N29" s="28">
        <v>0.1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143</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j1Gm8eJ/Qrr7HIofrvX+SP7OZpNJY9HAMfi9lHFfGuY3c6ULG85XLnb7Dq6BmWMcTLGBWr/pA/9l6nHNavq7Lw==" saltValue="ZWo2HwVNSjDxd5b/TrzOcw=="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47" priority="3" operator="greaterThan">
      <formula>$N$38</formula>
    </cfRule>
  </conditionalFormatting>
  <conditionalFormatting sqref="F32:H32">
    <cfRule type="cellIs" dxfId="46" priority="2" operator="lessThan">
      <formula>$N$29</formula>
    </cfRule>
  </conditionalFormatting>
  <conditionalFormatting sqref="F42:H42">
    <cfRule type="cellIs" dxfId="45" priority="4" operator="greaterThan">
      <formula>$N$38</formula>
    </cfRule>
  </conditionalFormatting>
  <conditionalFormatting sqref="I32:K32">
    <cfRule type="cellIs" dxfId="44" priority="1" operator="greaterThan">
      <formula>$N$28</formula>
    </cfRule>
  </conditionalFormatting>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6348-0C88-4F68-BD34-8B4EC1D5B68C}">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144</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2900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145</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85</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3wxzfuHXyJSzXO7Wt5fQXVb1qQgAvQ0zKFIYKgCQ0osj5OUqHg6JiqWihkuCq47b3DJVjmTqpuQpwPBInZTSYw==" saltValue="QAp1oa6/tlws+ctKcm1Ki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43" priority="3" operator="greaterThan">
      <formula>$N$38</formula>
    </cfRule>
  </conditionalFormatting>
  <conditionalFormatting sqref="F32:H32">
    <cfRule type="cellIs" dxfId="42" priority="2" operator="lessThan">
      <formula>$N$29</formula>
    </cfRule>
  </conditionalFormatting>
  <conditionalFormatting sqref="F42:H42">
    <cfRule type="cellIs" dxfId="41" priority="4" operator="greaterThan">
      <formula>$N$38</formula>
    </cfRule>
  </conditionalFormatting>
  <conditionalFormatting sqref="I32:K32">
    <cfRule type="cellIs" dxfId="40" priority="1" operator="greaterThan">
      <formula>$N$28</formula>
    </cfRule>
  </conditionalFormatting>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74CAD-6946-4BB5-B43D-0A005AB58135}">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146</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2910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147</v>
      </c>
      <c r="C32" s="70"/>
      <c r="D32" s="71" t="s">
        <v>85</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85</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FdlXlK5mmO6V6rQMlAoWefWzfRvGiY28szvbvYZ1LJBIS/BN17VKpSERLSyz4vw3kb5AR+sKzahmVsJGK17yWw==" saltValue="lUMsfdidpy+LX25vo2sUk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39" priority="3" operator="greaterThan">
      <formula>$N$38</formula>
    </cfRule>
  </conditionalFormatting>
  <conditionalFormatting sqref="F32:H32">
    <cfRule type="cellIs" dxfId="38" priority="2" operator="lessThan">
      <formula>$N$29</formula>
    </cfRule>
  </conditionalFormatting>
  <conditionalFormatting sqref="F42:H42">
    <cfRule type="cellIs" dxfId="37" priority="4" operator="greaterThan">
      <formula>$N$38</formula>
    </cfRule>
  </conditionalFormatting>
  <conditionalFormatting sqref="I32:K32">
    <cfRule type="cellIs" dxfId="36" priority="1" operator="greaterThan">
      <formula>$N$28</formula>
    </cfRule>
  </conditionalFormatting>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F975F-8AFB-4C33-84FB-234B30906A2F}">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148</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4260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149</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ZXAowtue9Cd5jp15cpd0EXSHcRH3xAzdssfHXyxUPrUuICUpFNYYdsTak/RBVWB5lq7L2ArMhNtiUpfUz+jA9Q==" saltValue="kJA8/N3cpwQ8LOIisTGiCg=="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35" priority="3" operator="greaterThan">
      <formula>$N$38</formula>
    </cfRule>
  </conditionalFormatting>
  <conditionalFormatting sqref="F32:H32">
    <cfRule type="cellIs" dxfId="34" priority="2" operator="lessThan">
      <formula>$N$29</formula>
    </cfRule>
  </conditionalFormatting>
  <conditionalFormatting sqref="F42:H42">
    <cfRule type="cellIs" dxfId="33" priority="4" operator="greaterThan">
      <formula>$N$38</formula>
    </cfRule>
  </conditionalFormatting>
  <conditionalFormatting sqref="I32:K32">
    <cfRule type="cellIs" dxfId="32" priority="1" operator="greaterThan">
      <formula>$N$28</formula>
    </cfRule>
  </conditionalFormatting>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1FBB-B43D-437B-9E57-F98CCCE7AC0B}">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150</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1260</v>
      </c>
    </row>
    <row r="29" spans="1:14">
      <c r="A29" s="76" t="s">
        <v>77</v>
      </c>
      <c r="B29" s="77"/>
      <c r="C29" s="77"/>
      <c r="D29" s="77"/>
      <c r="E29" s="77"/>
      <c r="F29" s="77"/>
      <c r="G29" s="77"/>
      <c r="H29" s="77"/>
      <c r="I29" s="77"/>
      <c r="J29" s="77"/>
      <c r="K29" s="77"/>
      <c r="L29" s="77"/>
      <c r="M29" s="78"/>
      <c r="N29" s="28">
        <v>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151</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Zh9H8Q58c8gr8mnLCmiA6fvVuV4TwKHlHxZyqykJoc7rwMxNL7ivKu5ATz58UG01n6W6Ojkw1BkNG1RmPaIdFQ==" saltValue="SF0IZ1BPVAhgiUZnacDXbw=="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31" priority="3" operator="greaterThan">
      <formula>$N$38</formula>
    </cfRule>
  </conditionalFormatting>
  <conditionalFormatting sqref="F32:H32">
    <cfRule type="cellIs" dxfId="30" priority="2" operator="lessThan">
      <formula>$N$29</formula>
    </cfRule>
  </conditionalFormatting>
  <conditionalFormatting sqref="F42:H42">
    <cfRule type="cellIs" dxfId="29" priority="4" operator="greaterThan">
      <formula>$N$38</formula>
    </cfRule>
  </conditionalFormatting>
  <conditionalFormatting sqref="I32:K32">
    <cfRule type="cellIs" dxfId="28" priority="1" operator="greaterThan">
      <formula>$N$28</formula>
    </cfRule>
  </conditionalFormatting>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2F55-E465-42C3-9594-86D8AC820461}">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152</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3490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153</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L6yg9GCozaUz9Ssr3caED6+rLs9owo1d+z4EfJ+EPu/JlMZaSi0Fftl/SoKOfvvHuhLKXr329yq/VsnHGHbHBQ==" saltValue="NW0OwFFS8PJQw53zaP4YZ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27" priority="3" operator="greaterThan">
      <formula>$N$38</formula>
    </cfRule>
  </conditionalFormatting>
  <conditionalFormatting sqref="F32:H32">
    <cfRule type="cellIs" dxfId="26" priority="2" operator="lessThan">
      <formula>$N$29</formula>
    </cfRule>
  </conditionalFormatting>
  <conditionalFormatting sqref="F42:H42">
    <cfRule type="cellIs" dxfId="25" priority="4" operator="greaterThan">
      <formula>$N$38</formula>
    </cfRule>
  </conditionalFormatting>
  <conditionalFormatting sqref="I32:K32">
    <cfRule type="cellIs" dxfId="24" priority="1" operator="greaterThan">
      <formula>$N$28</formula>
    </cfRule>
  </conditionalFormatting>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AD48-DC05-4925-A95C-AD22E61ED2C2}">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154</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2980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155</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awLyhkIp7gTzfXsDm+75M5wqKjB8E7e+ZO2SpEZ2wpJm+SoxBJgYSDzdxn2YclDwJxCCfeQglHiKA/s/ZmJSQ==" saltValue="n8//h+bf0A/qDKjeVXP1hw=="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23" priority="3" operator="greaterThan">
      <formula>$N$38</formula>
    </cfRule>
  </conditionalFormatting>
  <conditionalFormatting sqref="F32:H32">
    <cfRule type="cellIs" dxfId="22" priority="2" operator="lessThan">
      <formula>$N$29</formula>
    </cfRule>
  </conditionalFormatting>
  <conditionalFormatting sqref="F42:H42">
    <cfRule type="cellIs" dxfId="21" priority="4" operator="greaterThan">
      <formula>$N$38</formula>
    </cfRule>
  </conditionalFormatting>
  <conditionalFormatting sqref="I32:K32">
    <cfRule type="cellIs" dxfId="20" priority="1" operator="greaterThan">
      <formula>$N$28</formula>
    </cfRule>
  </conditionalFormatting>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9768-D724-43FB-A9B6-924FE0B9D21F}">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156</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2720</v>
      </c>
    </row>
    <row r="29" spans="1:14">
      <c r="A29" s="76" t="s">
        <v>77</v>
      </c>
      <c r="B29" s="77"/>
      <c r="C29" s="77"/>
      <c r="D29" s="77"/>
      <c r="E29" s="77"/>
      <c r="F29" s="77"/>
      <c r="G29" s="77"/>
      <c r="H29" s="77"/>
      <c r="I29" s="77"/>
      <c r="J29" s="77"/>
      <c r="K29" s="77"/>
      <c r="L29" s="77"/>
      <c r="M29" s="78"/>
      <c r="N29" s="28">
        <v>0.3</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157</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c0kM3rXbVkYkfTc/56T7J+Cw+K4SOXgpmSc5NqSI6f2Ab1ak4yUQvPMilgsDr7iRqLhYmpxixFE25/9lCYUgaQ==" saltValue="rwLPoEyl67zy9rG4iEOTH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19" priority="3" operator="greaterThan">
      <formula>$N$38</formula>
    </cfRule>
  </conditionalFormatting>
  <conditionalFormatting sqref="F32:H32">
    <cfRule type="cellIs" dxfId="18" priority="2" operator="lessThan">
      <formula>$N$29</formula>
    </cfRule>
  </conditionalFormatting>
  <conditionalFormatting sqref="F42:H42">
    <cfRule type="cellIs" dxfId="17" priority="4" operator="greaterThan">
      <formula>$N$38</formula>
    </cfRule>
  </conditionalFormatting>
  <conditionalFormatting sqref="I32:K32">
    <cfRule type="cellIs" dxfId="16" priority="1" operator="greaterThan">
      <formula>$N$28</formula>
    </cfRule>
  </conditionalFormatting>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147A-13C1-4500-BD7C-1A9240FC3E5E}">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158</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15990</v>
      </c>
    </row>
    <row r="29" spans="1:14">
      <c r="A29" s="76" t="s">
        <v>77</v>
      </c>
      <c r="B29" s="77"/>
      <c r="C29" s="77"/>
      <c r="D29" s="77"/>
      <c r="E29" s="77"/>
      <c r="F29" s="77"/>
      <c r="G29" s="77"/>
      <c r="H29" s="77"/>
      <c r="I29" s="77"/>
      <c r="J29" s="77"/>
      <c r="K29" s="77"/>
      <c r="L29" s="77"/>
      <c r="M29" s="78"/>
      <c r="N29" s="28">
        <v>0.05</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159</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zQqngKrqrwetXZc7Bhr5GByCS3+8Cq7fgqYYyp95T5ZSGHZZiaI/WYSZ2VyoU2xa3RSV9Q97VmtkTSQ6iXAqbQ==" saltValue="iSJd/QgztRYgTQiJBOjE9A=="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15" priority="3" operator="greaterThan">
      <formula>$N$38</formula>
    </cfRule>
  </conditionalFormatting>
  <conditionalFormatting sqref="F32:H32">
    <cfRule type="cellIs" dxfId="14" priority="2" operator="lessThan">
      <formula>$N$29</formula>
    </cfRule>
  </conditionalFormatting>
  <conditionalFormatting sqref="F42:H42">
    <cfRule type="cellIs" dxfId="13" priority="4" operator="greaterThan">
      <formula>$N$38</formula>
    </cfRule>
  </conditionalFormatting>
  <conditionalFormatting sqref="I32:K32">
    <cfRule type="cellIs" dxfId="12" priority="1" operator="greaterThan">
      <formula>$N$28</formula>
    </cfRule>
  </conditionalFormatting>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3FA74-CAEF-476C-B0B6-2514318A8352}">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160</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16040</v>
      </c>
    </row>
    <row r="29" spans="1:14">
      <c r="A29" s="76" t="s">
        <v>77</v>
      </c>
      <c r="B29" s="77"/>
      <c r="C29" s="77"/>
      <c r="D29" s="77"/>
      <c r="E29" s="77"/>
      <c r="F29" s="77"/>
      <c r="G29" s="77"/>
      <c r="H29" s="77"/>
      <c r="I29" s="77"/>
      <c r="J29" s="77"/>
      <c r="K29" s="77"/>
      <c r="L29" s="77"/>
      <c r="M29" s="78"/>
      <c r="N29" s="28">
        <v>0.05</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161</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DVHlFP6SC0WVgxeYoIZoeBoOV++SE8cnm7/tOXftNKJICGaJkdv/XPEmtKuVAGxKLz2NPhrwHExVNJDRrZGObg==" saltValue="KYN8SIX2lAOFVmgdLYj1Pw=="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11" priority="3" operator="greaterThan">
      <formula>$N$38</formula>
    </cfRule>
  </conditionalFormatting>
  <conditionalFormatting sqref="F32:H32">
    <cfRule type="cellIs" dxfId="10" priority="2" operator="lessThan">
      <formula>$N$29</formula>
    </cfRule>
  </conditionalFormatting>
  <conditionalFormatting sqref="F42:H42">
    <cfRule type="cellIs" dxfId="9" priority="4" operator="greaterThan">
      <formula>$N$38</formula>
    </cfRule>
  </conditionalFormatting>
  <conditionalFormatting sqref="I32:K32">
    <cfRule type="cellIs" dxfId="8" priority="1" operator="greaterThan">
      <formula>$N$28</formula>
    </cfRule>
  </conditionalFormatting>
  <pageMargins left="0.7" right="0.7" top="0.75" bottom="0.75" header="0.3" footer="0.3"/>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E52D3-F1C6-4169-8BB9-0601AEBDD9A0}">
  <dimension ref="A1:O66"/>
  <sheetViews>
    <sheetView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162</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650</v>
      </c>
    </row>
    <row r="29" spans="1:14">
      <c r="A29" s="76" t="s">
        <v>77</v>
      </c>
      <c r="B29" s="77"/>
      <c r="C29" s="77"/>
      <c r="D29" s="77"/>
      <c r="E29" s="77"/>
      <c r="F29" s="77"/>
      <c r="G29" s="77"/>
      <c r="H29" s="77"/>
      <c r="I29" s="77"/>
      <c r="J29" s="77"/>
      <c r="K29" s="77"/>
      <c r="L29" s="77"/>
      <c r="M29" s="78"/>
      <c r="N29" s="28">
        <v>0.1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163</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9ve1JOlu8Jfl+o6XsubIzz01ACD0mKpxaoIDU7CIt+H6hLPekc5dWZNl8CQ06zIVs8ISxeH+9yibSxNftS7xVw==" saltValue="4jNK5Sdn6CtM1aP/TYgwK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7" priority="3" operator="greaterThan">
      <formula>$N$38</formula>
    </cfRule>
  </conditionalFormatting>
  <conditionalFormatting sqref="F32:H32">
    <cfRule type="cellIs" dxfId="6" priority="2" operator="lessThan">
      <formula>$N$29</formula>
    </cfRule>
  </conditionalFormatting>
  <conditionalFormatting sqref="F42:H42">
    <cfRule type="cellIs" dxfId="5" priority="4" operator="greaterThan">
      <formula>$N$38</formula>
    </cfRule>
  </conditionalFormatting>
  <conditionalFormatting sqref="I32:K32">
    <cfRule type="cellIs" dxfId="4" priority="1" operator="greaterThan">
      <formula>$N$28</formula>
    </cfRule>
  </conditionalFormatting>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33B3A-4969-4070-99EB-D2E1B4C1AC12}">
  <dimension ref="A1:O66"/>
  <sheetViews>
    <sheetView tabSelected="1" zoomScaleNormal="100" workbookViewId="0">
      <selection activeCell="A8" sqref="A8:N8"/>
    </sheetView>
  </sheetViews>
  <sheetFormatPr defaultRowHeight="14.45"/>
  <cols>
    <col min="1" max="4" width="9" customWidth="1"/>
    <col min="5" max="5" width="12.85546875" customWidth="1"/>
    <col min="6" max="6" width="28.5703125" customWidth="1"/>
    <col min="10" max="10" width="6.42578125" customWidth="1"/>
    <col min="11" max="11" width="10.42578125" customWidth="1"/>
    <col min="14" max="14" width="13.5703125" customWidth="1"/>
  </cols>
  <sheetData>
    <row r="1" spans="1:15" ht="24.6" customHeight="1">
      <c r="A1" s="99" t="s">
        <v>56</v>
      </c>
      <c r="B1" s="99"/>
      <c r="C1" s="99"/>
      <c r="D1" s="99"/>
      <c r="E1" s="99"/>
      <c r="F1" s="99"/>
      <c r="G1" s="99"/>
      <c r="H1" s="99"/>
      <c r="I1" s="99"/>
      <c r="J1" s="99"/>
      <c r="K1" s="99"/>
      <c r="L1" s="99"/>
      <c r="M1" s="99"/>
      <c r="N1" s="99"/>
    </row>
    <row r="2" spans="1:15" ht="34.35" customHeight="1">
      <c r="A2" s="100" t="s">
        <v>57</v>
      </c>
      <c r="B2" s="100"/>
      <c r="C2" s="100"/>
      <c r="D2" s="100"/>
      <c r="E2" s="100"/>
      <c r="F2" s="100"/>
      <c r="G2" s="100"/>
      <c r="H2" s="100"/>
      <c r="I2" s="100"/>
      <c r="J2" s="100"/>
      <c r="K2" s="100"/>
      <c r="L2" s="100"/>
      <c r="M2" s="100"/>
      <c r="N2" s="100"/>
      <c r="O2" s="24"/>
    </row>
    <row r="3" spans="1:15">
      <c r="A3" s="92" t="s">
        <v>58</v>
      </c>
      <c r="B3" s="92"/>
      <c r="C3" s="92"/>
      <c r="D3" s="92"/>
      <c r="E3" s="92"/>
      <c r="F3" s="92"/>
      <c r="G3" s="92"/>
      <c r="H3" s="92"/>
      <c r="I3" s="92"/>
      <c r="J3" s="92"/>
      <c r="K3" s="92"/>
      <c r="L3" s="92"/>
      <c r="M3" s="92"/>
      <c r="N3" s="92"/>
      <c r="O3" s="24"/>
    </row>
    <row r="4" spans="1:15" ht="46.7" customHeight="1">
      <c r="A4" s="100" t="s">
        <v>57</v>
      </c>
      <c r="B4" s="100"/>
      <c r="C4" s="100"/>
      <c r="D4" s="100"/>
      <c r="E4" s="100"/>
      <c r="F4" s="100"/>
      <c r="G4" s="100"/>
      <c r="H4" s="100"/>
      <c r="I4" s="100"/>
      <c r="J4" s="100"/>
      <c r="K4" s="100"/>
      <c r="L4" s="100"/>
      <c r="M4" s="100"/>
      <c r="N4" s="100"/>
      <c r="O4" s="24"/>
    </row>
    <row r="5" spans="1:15" ht="31.7" customHeight="1">
      <c r="A5" s="101" t="s">
        <v>59</v>
      </c>
      <c r="B5" s="38"/>
      <c r="C5" s="38"/>
      <c r="D5" s="38"/>
      <c r="E5" s="38"/>
      <c r="F5" s="38"/>
      <c r="G5" s="38"/>
      <c r="H5" s="38"/>
      <c r="I5" s="38"/>
      <c r="J5" s="38"/>
      <c r="K5" s="38"/>
      <c r="L5" s="38"/>
      <c r="M5" s="38"/>
      <c r="N5" s="38"/>
    </row>
    <row r="6" spans="1:15" ht="23.45" customHeight="1">
      <c r="A6" s="102" t="s">
        <v>60</v>
      </c>
      <c r="B6" s="102"/>
      <c r="C6" s="102"/>
      <c r="D6" s="102"/>
      <c r="E6" s="102"/>
      <c r="F6" s="102"/>
      <c r="G6" s="102"/>
      <c r="H6" s="102"/>
      <c r="I6" s="102"/>
      <c r="J6" s="102"/>
      <c r="K6" s="102"/>
      <c r="L6" s="102"/>
      <c r="M6" s="102"/>
      <c r="N6" s="102"/>
    </row>
    <row r="7" spans="1:15" ht="49.5" customHeight="1">
      <c r="A7" s="70" t="s">
        <v>164</v>
      </c>
      <c r="B7" s="46"/>
      <c r="C7" s="46"/>
      <c r="D7" s="46"/>
      <c r="E7" s="46"/>
      <c r="F7" s="46"/>
      <c r="G7" s="46"/>
      <c r="H7" s="46"/>
      <c r="I7" s="46"/>
      <c r="J7" s="46"/>
      <c r="K7" s="46"/>
      <c r="L7" s="46"/>
      <c r="M7" s="46"/>
      <c r="N7" s="46"/>
    </row>
    <row r="8" spans="1:15">
      <c r="A8" s="32" t="s">
        <v>57</v>
      </c>
      <c r="B8" s="32"/>
      <c r="C8" s="32"/>
      <c r="D8" s="32"/>
      <c r="E8" s="32"/>
      <c r="F8" s="32"/>
      <c r="G8" s="32"/>
      <c r="H8" s="32"/>
      <c r="I8" s="32"/>
      <c r="J8" s="32"/>
      <c r="K8" s="32"/>
      <c r="L8" s="32"/>
      <c r="M8" s="32"/>
      <c r="N8" s="32"/>
    </row>
    <row r="9" spans="1:15">
      <c r="A9" s="92" t="s">
        <v>62</v>
      </c>
      <c r="B9" s="92"/>
      <c r="C9" s="92"/>
      <c r="D9" s="92"/>
      <c r="E9" s="92"/>
      <c r="F9" s="92"/>
      <c r="G9" s="92"/>
      <c r="H9" s="92"/>
      <c r="I9" s="92"/>
      <c r="J9" s="92"/>
      <c r="K9" s="92"/>
      <c r="L9" s="92"/>
      <c r="M9" s="92"/>
      <c r="N9" s="92"/>
      <c r="O9" s="24"/>
    </row>
    <row r="10" spans="1:15">
      <c r="A10" s="93" t="s">
        <v>57</v>
      </c>
      <c r="B10" s="30"/>
      <c r="C10" s="30"/>
      <c r="D10" s="30"/>
      <c r="E10" s="30"/>
      <c r="F10" s="30"/>
      <c r="G10" s="30"/>
      <c r="H10" s="30"/>
      <c r="I10" s="30"/>
      <c r="J10" s="30"/>
      <c r="K10" s="30"/>
      <c r="L10" s="30"/>
      <c r="M10" s="30"/>
      <c r="N10" s="94"/>
    </row>
    <row r="11" spans="1:15">
      <c r="A11" s="95" t="s">
        <v>63</v>
      </c>
      <c r="B11" s="96"/>
      <c r="C11" s="96"/>
      <c r="D11" s="96"/>
      <c r="E11" s="96"/>
      <c r="F11" s="96"/>
      <c r="G11" s="96"/>
      <c r="H11" s="96"/>
      <c r="I11" s="96"/>
      <c r="J11" s="96"/>
      <c r="K11" s="96"/>
      <c r="L11" s="96"/>
      <c r="M11" s="96"/>
      <c r="N11" s="97"/>
    </row>
    <row r="12" spans="1:15">
      <c r="A12" s="25"/>
      <c r="B12" s="25"/>
      <c r="C12" s="25"/>
      <c r="D12" s="25"/>
      <c r="E12" s="25"/>
      <c r="F12" s="25"/>
      <c r="G12" s="25"/>
      <c r="H12" s="25"/>
      <c r="I12" s="25"/>
      <c r="J12" s="25"/>
      <c r="K12" s="25"/>
      <c r="L12" s="25"/>
      <c r="M12" s="25"/>
      <c r="N12" s="25"/>
    </row>
    <row r="13" spans="1:15">
      <c r="A13" s="82" t="s">
        <v>64</v>
      </c>
      <c r="B13" s="98"/>
      <c r="C13" s="98"/>
      <c r="D13" s="98"/>
      <c r="E13" s="98"/>
      <c r="F13" s="98"/>
      <c r="G13" s="98"/>
      <c r="H13" s="98"/>
      <c r="I13" s="98"/>
      <c r="J13" s="98"/>
      <c r="K13" s="98"/>
      <c r="L13" s="98"/>
      <c r="M13" s="98"/>
      <c r="N13" s="98"/>
    </row>
    <row r="14" spans="1:15" ht="41.25" customHeight="1">
      <c r="A14" s="89" t="s">
        <v>65</v>
      </c>
      <c r="B14" s="90"/>
      <c r="C14" s="90"/>
      <c r="D14" s="90"/>
      <c r="E14" s="90"/>
      <c r="F14" s="90"/>
      <c r="G14" s="91"/>
      <c r="H14" s="86" t="s">
        <v>57</v>
      </c>
      <c r="I14" s="87"/>
      <c r="J14" s="87"/>
      <c r="K14" s="87"/>
      <c r="L14" s="87"/>
      <c r="M14" s="87"/>
      <c r="N14" s="88"/>
    </row>
    <row r="15" spans="1:15" ht="34.5" customHeight="1">
      <c r="A15" s="89" t="s">
        <v>66</v>
      </c>
      <c r="B15" s="90"/>
      <c r="C15" s="90"/>
      <c r="D15" s="90"/>
      <c r="E15" s="90"/>
      <c r="F15" s="90"/>
      <c r="G15" s="91"/>
      <c r="H15" s="86" t="s">
        <v>57</v>
      </c>
      <c r="I15" s="87"/>
      <c r="J15" s="87"/>
      <c r="K15" s="87"/>
      <c r="L15" s="87"/>
      <c r="M15" s="87"/>
      <c r="N15" s="88"/>
    </row>
    <row r="16" spans="1:15" ht="30.75" customHeight="1">
      <c r="A16" s="89" t="s">
        <v>67</v>
      </c>
      <c r="B16" s="90"/>
      <c r="C16" s="90"/>
      <c r="D16" s="90"/>
      <c r="E16" s="90"/>
      <c r="F16" s="90"/>
      <c r="G16" s="91"/>
      <c r="H16" s="86" t="s">
        <v>57</v>
      </c>
      <c r="I16" s="87"/>
      <c r="J16" s="87"/>
      <c r="K16" s="87"/>
      <c r="L16" s="87"/>
      <c r="M16" s="87"/>
      <c r="N16" s="88"/>
    </row>
    <row r="17" spans="1:14">
      <c r="A17" s="83" t="s">
        <v>68</v>
      </c>
      <c r="B17" s="84"/>
      <c r="C17" s="84"/>
      <c r="D17" s="84"/>
      <c r="E17" s="84"/>
      <c r="F17" s="84"/>
      <c r="G17" s="85"/>
      <c r="H17" s="86" t="s">
        <v>57</v>
      </c>
      <c r="I17" s="87"/>
      <c r="J17" s="87"/>
      <c r="K17" s="87"/>
      <c r="L17" s="87"/>
      <c r="M17" s="87"/>
      <c r="N17" s="88"/>
    </row>
    <row r="18" spans="1:14">
      <c r="A18" s="83" t="s">
        <v>69</v>
      </c>
      <c r="B18" s="84"/>
      <c r="C18" s="84"/>
      <c r="D18" s="84"/>
      <c r="E18" s="84"/>
      <c r="F18" s="84"/>
      <c r="G18" s="85"/>
      <c r="H18" s="86" t="s">
        <v>57</v>
      </c>
      <c r="I18" s="87"/>
      <c r="J18" s="87"/>
      <c r="K18" s="87"/>
      <c r="L18" s="87"/>
      <c r="M18" s="87"/>
      <c r="N18" s="88"/>
    </row>
    <row r="19" spans="1:14">
      <c r="A19" s="83" t="s">
        <v>70</v>
      </c>
      <c r="B19" s="84"/>
      <c r="C19" s="84"/>
      <c r="D19" s="84"/>
      <c r="E19" s="84"/>
      <c r="F19" s="84"/>
      <c r="G19" s="85"/>
      <c r="H19" s="86" t="s">
        <v>57</v>
      </c>
      <c r="I19" s="87"/>
      <c r="J19" s="87"/>
      <c r="K19" s="87"/>
      <c r="L19" s="87"/>
      <c r="M19" s="87"/>
      <c r="N19" s="88"/>
    </row>
    <row r="20" spans="1:14">
      <c r="A20" s="15"/>
      <c r="B20" s="15"/>
      <c r="C20" s="15"/>
      <c r="D20" s="15"/>
      <c r="E20" s="15"/>
      <c r="F20" s="15"/>
      <c r="G20" s="15"/>
      <c r="H20" s="15"/>
      <c r="I20" s="15"/>
      <c r="J20" s="15"/>
      <c r="K20" s="15"/>
      <c r="L20" s="15"/>
      <c r="M20" s="15"/>
      <c r="N20" s="15"/>
    </row>
    <row r="21" spans="1:14">
      <c r="A21" s="35" t="s">
        <v>71</v>
      </c>
      <c r="B21" s="35"/>
      <c r="C21" s="35"/>
      <c r="D21" s="35"/>
      <c r="E21" s="35"/>
      <c r="F21" s="35"/>
      <c r="G21" s="35"/>
      <c r="H21" s="35"/>
      <c r="I21" s="35"/>
      <c r="J21" s="35"/>
      <c r="K21" s="35"/>
      <c r="L21" s="35"/>
      <c r="M21" s="35"/>
      <c r="N21" s="35"/>
    </row>
    <row r="22" spans="1:14" ht="38.25" customHeight="1">
      <c r="A22" s="79" t="s">
        <v>72</v>
      </c>
      <c r="B22" s="79"/>
      <c r="C22" s="79"/>
      <c r="D22" s="79"/>
      <c r="E22" s="79"/>
      <c r="F22" s="79"/>
      <c r="G22" s="79"/>
      <c r="H22" s="79"/>
      <c r="I22" s="79"/>
      <c r="J22" s="79"/>
      <c r="K22" s="79"/>
      <c r="L22" s="79"/>
      <c r="M22" s="79"/>
      <c r="N22" s="79"/>
    </row>
    <row r="23" spans="1:14">
      <c r="A23" s="37" t="s">
        <v>73</v>
      </c>
      <c r="B23" s="37"/>
      <c r="C23" s="37"/>
      <c r="D23" s="37"/>
      <c r="E23" s="37"/>
      <c r="F23" s="37"/>
      <c r="G23" s="37"/>
      <c r="H23" s="37"/>
      <c r="I23" s="37"/>
      <c r="J23" s="37"/>
      <c r="K23" s="37"/>
      <c r="L23" s="37"/>
      <c r="M23" s="37"/>
      <c r="N23" s="37"/>
    </row>
    <row r="24" spans="1:14">
      <c r="A24" s="30" t="s">
        <v>57</v>
      </c>
      <c r="B24" s="80"/>
      <c r="C24" s="80"/>
      <c r="D24" s="80"/>
      <c r="E24" s="80"/>
      <c r="F24" s="80"/>
      <c r="G24" s="80"/>
      <c r="H24" s="80"/>
      <c r="I24" s="80"/>
      <c r="J24" s="80"/>
      <c r="K24" s="80"/>
      <c r="L24" s="80"/>
      <c r="M24" s="80"/>
      <c r="N24" s="80"/>
    </row>
    <row r="25" spans="1:14">
      <c r="A25" s="81" t="s">
        <v>74</v>
      </c>
      <c r="B25" s="81"/>
      <c r="C25" s="81"/>
      <c r="D25" s="81"/>
      <c r="E25" s="81"/>
      <c r="F25" s="81"/>
      <c r="G25" s="81"/>
      <c r="H25" s="81"/>
      <c r="I25" s="81"/>
      <c r="J25" s="81"/>
      <c r="K25" s="81"/>
      <c r="L25" s="81"/>
      <c r="M25" s="81"/>
      <c r="N25" s="81"/>
    </row>
    <row r="26" spans="1:14">
      <c r="A26" s="15"/>
      <c r="B26" s="15"/>
      <c r="C26" s="15"/>
      <c r="D26" s="15"/>
      <c r="E26" s="15"/>
      <c r="F26" s="15"/>
      <c r="G26" s="15"/>
      <c r="H26" s="15"/>
      <c r="I26" s="15"/>
      <c r="J26" s="15"/>
      <c r="K26" s="15"/>
      <c r="L26" s="15"/>
      <c r="M26" s="15"/>
      <c r="N26" s="15"/>
    </row>
    <row r="27" spans="1:14">
      <c r="A27" s="82" t="s">
        <v>75</v>
      </c>
      <c r="B27" s="82"/>
      <c r="C27" s="82"/>
      <c r="D27" s="82"/>
      <c r="E27" s="82"/>
      <c r="F27" s="82"/>
      <c r="G27" s="82"/>
      <c r="H27" s="82"/>
      <c r="I27" s="82"/>
      <c r="J27" s="82"/>
      <c r="K27" s="82"/>
      <c r="L27" s="82"/>
      <c r="M27" s="82"/>
      <c r="N27" s="82"/>
    </row>
    <row r="28" spans="1:14">
      <c r="A28" s="76" t="s">
        <v>76</v>
      </c>
      <c r="B28" s="77"/>
      <c r="C28" s="77"/>
      <c r="D28" s="77"/>
      <c r="E28" s="77"/>
      <c r="F28" s="77"/>
      <c r="G28" s="77"/>
      <c r="H28" s="77"/>
      <c r="I28" s="77"/>
      <c r="J28" s="77"/>
      <c r="K28" s="77"/>
      <c r="L28" s="77"/>
      <c r="M28" s="78"/>
      <c r="N28" s="27">
        <v>400</v>
      </c>
    </row>
    <row r="29" spans="1:14">
      <c r="A29" s="76" t="s">
        <v>77</v>
      </c>
      <c r="B29" s="77"/>
      <c r="C29" s="77"/>
      <c r="D29" s="77"/>
      <c r="E29" s="77"/>
      <c r="F29" s="77"/>
      <c r="G29" s="77"/>
      <c r="H29" s="77"/>
      <c r="I29" s="77"/>
      <c r="J29" s="77"/>
      <c r="K29" s="77"/>
      <c r="L29" s="77"/>
      <c r="M29" s="78"/>
      <c r="N29" s="28">
        <v>0.1</v>
      </c>
    </row>
    <row r="30" spans="1:14" s="23" customFormat="1" ht="156.75" customHeight="1">
      <c r="A30" s="21" t="s">
        <v>78</v>
      </c>
      <c r="B30" s="38" t="s">
        <v>79</v>
      </c>
      <c r="C30" s="38"/>
      <c r="D30" s="38" t="s">
        <v>80</v>
      </c>
      <c r="E30" s="38"/>
      <c r="F30" s="38" t="s">
        <v>81</v>
      </c>
      <c r="G30" s="38"/>
      <c r="H30" s="38"/>
      <c r="I30" s="59" t="s">
        <v>82</v>
      </c>
      <c r="J30" s="60"/>
      <c r="K30" s="61"/>
      <c r="L30" s="38" t="s">
        <v>83</v>
      </c>
      <c r="M30" s="55"/>
      <c r="N30" s="55"/>
    </row>
    <row r="31" spans="1:14">
      <c r="A31" s="22">
        <v>1</v>
      </c>
      <c r="B31" s="66">
        <v>2</v>
      </c>
      <c r="C31" s="66"/>
      <c r="D31" s="66">
        <v>3</v>
      </c>
      <c r="E31" s="66"/>
      <c r="F31" s="66">
        <v>4</v>
      </c>
      <c r="G31" s="66"/>
      <c r="H31" s="66"/>
      <c r="I31" s="67">
        <v>5</v>
      </c>
      <c r="J31" s="68"/>
      <c r="K31" s="69"/>
      <c r="L31" s="66">
        <v>6</v>
      </c>
      <c r="M31" s="66"/>
      <c r="N31" s="66"/>
    </row>
    <row r="32" spans="1:14" ht="60.75" customHeight="1">
      <c r="A32" s="19">
        <v>2</v>
      </c>
      <c r="B32" s="70" t="s">
        <v>165</v>
      </c>
      <c r="C32" s="70"/>
      <c r="D32" s="71" t="s">
        <v>123</v>
      </c>
      <c r="E32" s="71"/>
      <c r="F32" s="72">
        <v>1</v>
      </c>
      <c r="G32" s="72"/>
      <c r="H32" s="72"/>
      <c r="I32" s="73">
        <v>0</v>
      </c>
      <c r="J32" s="74"/>
      <c r="K32" s="75"/>
      <c r="L32" s="62">
        <f>+F32*I32</f>
        <v>0</v>
      </c>
      <c r="M32" s="62"/>
      <c r="N32" s="62"/>
    </row>
    <row r="33" spans="1:14">
      <c r="A33" s="19">
        <v>3</v>
      </c>
      <c r="B33" s="43" t="s">
        <v>86</v>
      </c>
      <c r="C33" s="43"/>
      <c r="D33" s="43"/>
      <c r="E33" s="43"/>
      <c r="F33" s="43"/>
      <c r="G33" s="43"/>
      <c r="H33" s="43"/>
      <c r="I33" s="43"/>
      <c r="J33" s="43"/>
      <c r="K33" s="43"/>
      <c r="L33" s="62">
        <f>+L34-L32</f>
        <v>0</v>
      </c>
      <c r="M33" s="62"/>
      <c r="N33" s="62"/>
    </row>
    <row r="34" spans="1:14">
      <c r="A34" s="19">
        <v>4</v>
      </c>
      <c r="B34" s="43" t="s">
        <v>88</v>
      </c>
      <c r="C34" s="43"/>
      <c r="D34" s="43"/>
      <c r="E34" s="43"/>
      <c r="F34" s="43"/>
      <c r="G34" s="43"/>
      <c r="H34" s="43"/>
      <c r="I34" s="43"/>
      <c r="J34" s="43"/>
      <c r="K34" s="43"/>
      <c r="L34" s="62">
        <f>+L32*1.21</f>
        <v>0</v>
      </c>
      <c r="M34" s="62"/>
      <c r="N34" s="62"/>
    </row>
    <row r="35" spans="1:14" ht="15" thickBot="1">
      <c r="A35" s="15"/>
      <c r="B35" s="15"/>
      <c r="C35" s="15"/>
      <c r="D35" s="15"/>
      <c r="E35" s="15"/>
      <c r="F35" s="15"/>
      <c r="G35" s="15"/>
      <c r="H35" s="15"/>
      <c r="I35" s="15"/>
      <c r="J35" s="15"/>
      <c r="K35" s="15"/>
      <c r="L35" s="15"/>
      <c r="M35" s="15"/>
      <c r="N35" s="15"/>
    </row>
    <row r="36" spans="1:14" ht="35.25" customHeight="1">
      <c r="A36" s="63" t="s">
        <v>89</v>
      </c>
      <c r="B36" s="64"/>
      <c r="C36" s="64"/>
      <c r="D36" s="64"/>
      <c r="E36" s="64"/>
      <c r="F36" s="64"/>
      <c r="G36" s="64"/>
      <c r="H36" s="64"/>
      <c r="I36" s="64"/>
      <c r="J36" s="64"/>
      <c r="K36" s="64"/>
      <c r="L36" s="64"/>
      <c r="M36" s="64"/>
      <c r="N36" s="65"/>
    </row>
    <row r="37" spans="1:14">
      <c r="A37" s="57" t="s">
        <v>90</v>
      </c>
      <c r="B37" s="57"/>
      <c r="C37" s="57"/>
      <c r="D37" s="57"/>
      <c r="E37" s="57"/>
      <c r="F37" s="57"/>
      <c r="G37" s="57"/>
      <c r="H37" s="57"/>
      <c r="I37" s="57"/>
      <c r="J37" s="57"/>
      <c r="K37" s="57"/>
      <c r="L37" s="57"/>
      <c r="M37" s="57"/>
      <c r="N37" s="27">
        <f>(I32*30/100)</f>
        <v>0</v>
      </c>
    </row>
    <row r="38" spans="1:14">
      <c r="A38" s="57" t="s">
        <v>91</v>
      </c>
      <c r="B38" s="57"/>
      <c r="C38" s="57"/>
      <c r="D38" s="57"/>
      <c r="E38" s="57"/>
      <c r="F38" s="57"/>
      <c r="G38" s="57"/>
      <c r="H38" s="57"/>
      <c r="I38" s="57"/>
      <c r="J38" s="57"/>
      <c r="K38" s="57"/>
      <c r="L38" s="57"/>
      <c r="M38" s="57"/>
      <c r="N38" s="29">
        <f>N37/36</f>
        <v>0</v>
      </c>
    </row>
    <row r="39" spans="1:14">
      <c r="A39" s="58" t="s">
        <v>92</v>
      </c>
      <c r="B39" s="58"/>
      <c r="C39" s="58"/>
      <c r="D39" s="58"/>
      <c r="E39" s="58"/>
      <c r="F39" s="58"/>
      <c r="G39" s="58"/>
      <c r="H39" s="58"/>
      <c r="I39" s="58"/>
      <c r="J39" s="58"/>
      <c r="K39" s="58"/>
      <c r="L39" s="58"/>
      <c r="M39" s="58"/>
      <c r="N39" s="27">
        <f>N37*F32</f>
        <v>0</v>
      </c>
    </row>
    <row r="40" spans="1:14" ht="151.5" customHeight="1">
      <c r="A40" s="21" t="s">
        <v>78</v>
      </c>
      <c r="B40" s="38" t="s">
        <v>93</v>
      </c>
      <c r="C40" s="38"/>
      <c r="D40" s="21" t="s">
        <v>94</v>
      </c>
      <c r="E40" s="21" t="s">
        <v>95</v>
      </c>
      <c r="F40" s="59" t="s">
        <v>96</v>
      </c>
      <c r="G40" s="60"/>
      <c r="H40" s="61"/>
      <c r="I40" s="38" t="s">
        <v>97</v>
      </c>
      <c r="J40" s="55"/>
      <c r="K40" s="55"/>
      <c r="L40" s="38" t="s">
        <v>98</v>
      </c>
      <c r="M40" s="55"/>
      <c r="N40" s="55"/>
    </row>
    <row r="41" spans="1:14" ht="14.1" customHeight="1">
      <c r="A41" s="20">
        <v>1</v>
      </c>
      <c r="B41" s="47">
        <v>2</v>
      </c>
      <c r="C41" s="47"/>
      <c r="D41" s="20">
        <v>3</v>
      </c>
      <c r="E41" s="20">
        <v>4</v>
      </c>
      <c r="F41" s="48">
        <v>5</v>
      </c>
      <c r="G41" s="49"/>
      <c r="H41" s="50"/>
      <c r="I41" s="51">
        <v>6</v>
      </c>
      <c r="J41" s="51"/>
      <c r="K41" s="51"/>
      <c r="L41" s="47">
        <v>7</v>
      </c>
      <c r="M41" s="47"/>
      <c r="N41" s="47"/>
    </row>
    <row r="42" spans="1:14" ht="48.75" customHeight="1">
      <c r="A42" s="14">
        <v>2</v>
      </c>
      <c r="B42" s="38" t="s">
        <v>99</v>
      </c>
      <c r="C42" s="38"/>
      <c r="D42" s="26" t="s">
        <v>123</v>
      </c>
      <c r="E42" s="14">
        <f>F32</f>
        <v>1</v>
      </c>
      <c r="F42" s="52">
        <v>0</v>
      </c>
      <c r="G42" s="53"/>
      <c r="H42" s="54"/>
      <c r="I42" s="55">
        <f>E42*F42</f>
        <v>0</v>
      </c>
      <c r="J42" s="55"/>
      <c r="K42" s="55"/>
      <c r="L42" s="56">
        <f>I42*36</f>
        <v>0</v>
      </c>
      <c r="M42" s="56"/>
      <c r="N42" s="56"/>
    </row>
    <row r="43" spans="1:14">
      <c r="A43" s="19">
        <v>3</v>
      </c>
      <c r="B43" s="43" t="s">
        <v>86</v>
      </c>
      <c r="C43" s="43"/>
      <c r="D43" s="43"/>
      <c r="E43" s="43"/>
      <c r="F43" s="43"/>
      <c r="G43" s="43"/>
      <c r="H43" s="43"/>
      <c r="I43" s="43"/>
      <c r="J43" s="43"/>
      <c r="K43" s="43"/>
      <c r="L43" s="44">
        <f>L44-L42</f>
        <v>0</v>
      </c>
      <c r="M43" s="44"/>
      <c r="N43" s="44"/>
    </row>
    <row r="44" spans="1:14" ht="31.5" customHeight="1">
      <c r="A44" s="19">
        <v>4</v>
      </c>
      <c r="B44" s="45" t="s">
        <v>100</v>
      </c>
      <c r="C44" s="45"/>
      <c r="D44" s="45"/>
      <c r="E44" s="45"/>
      <c r="F44" s="45"/>
      <c r="G44" s="45"/>
      <c r="H44" s="45"/>
      <c r="I44" s="45"/>
      <c r="J44" s="45"/>
      <c r="K44" s="45"/>
      <c r="L44" s="44">
        <f>L42*1.21</f>
        <v>0</v>
      </c>
      <c r="M44" s="44"/>
      <c r="N44" s="44"/>
    </row>
    <row r="45" spans="1:14">
      <c r="A45" s="15"/>
      <c r="B45" s="15"/>
      <c r="C45" s="15"/>
      <c r="D45" s="15"/>
      <c r="E45" s="15"/>
      <c r="F45" s="15"/>
      <c r="G45" s="15"/>
      <c r="H45" s="15"/>
      <c r="I45" s="15"/>
      <c r="J45" s="15"/>
      <c r="K45" s="15"/>
      <c r="L45" s="15"/>
      <c r="M45" s="15"/>
      <c r="N45" s="15"/>
    </row>
    <row r="46" spans="1:14">
      <c r="A46" s="37" t="s">
        <v>101</v>
      </c>
      <c r="B46" s="35"/>
      <c r="C46" s="35"/>
      <c r="D46" s="35"/>
      <c r="E46" s="35"/>
      <c r="F46" s="35"/>
      <c r="G46" s="35"/>
      <c r="H46" s="35"/>
      <c r="I46" s="35"/>
      <c r="J46" s="35"/>
      <c r="K46" s="35"/>
      <c r="L46" s="35"/>
      <c r="M46" s="35"/>
      <c r="N46" s="35"/>
    </row>
    <row r="47" spans="1:14">
      <c r="A47" s="15"/>
      <c r="B47" s="15"/>
      <c r="C47" s="15"/>
      <c r="D47" s="15"/>
      <c r="E47" s="15"/>
      <c r="F47" s="15"/>
      <c r="G47" s="15"/>
      <c r="H47" s="15"/>
      <c r="I47" s="15"/>
      <c r="J47" s="15"/>
      <c r="K47" s="15"/>
      <c r="L47" s="15"/>
      <c r="M47" s="15"/>
      <c r="N47" s="15"/>
    </row>
    <row r="48" spans="1:14" ht="29.1">
      <c r="A48" s="18" t="s">
        <v>78</v>
      </c>
      <c r="B48" s="46" t="s">
        <v>102</v>
      </c>
      <c r="C48" s="46"/>
      <c r="D48" s="46"/>
      <c r="E48" s="46"/>
      <c r="F48" s="46"/>
      <c r="G48" s="46"/>
      <c r="H48" s="46"/>
      <c r="I48" s="46" t="s">
        <v>103</v>
      </c>
      <c r="J48" s="46"/>
      <c r="K48" s="46"/>
      <c r="L48" s="46"/>
      <c r="M48" s="46"/>
      <c r="N48" s="46"/>
    </row>
    <row r="49" spans="1:14" ht="45" customHeight="1">
      <c r="A49" s="17">
        <v>1</v>
      </c>
      <c r="B49" s="39" t="s">
        <v>104</v>
      </c>
      <c r="C49" s="40"/>
      <c r="D49" s="40"/>
      <c r="E49" s="40"/>
      <c r="F49" s="40"/>
      <c r="G49" s="40"/>
      <c r="H49" s="41"/>
      <c r="I49" s="32" t="s">
        <v>57</v>
      </c>
      <c r="J49" s="36"/>
      <c r="K49" s="36"/>
      <c r="L49" s="36"/>
      <c r="M49" s="36"/>
      <c r="N49" s="36"/>
    </row>
    <row r="50" spans="1:14" ht="59.25" customHeight="1">
      <c r="A50" s="17">
        <v>2</v>
      </c>
      <c r="B50" s="42" t="s">
        <v>105</v>
      </c>
      <c r="C50" s="42"/>
      <c r="D50" s="42"/>
      <c r="E50" s="42"/>
      <c r="F50" s="42"/>
      <c r="G50" s="42"/>
      <c r="H50" s="42"/>
      <c r="I50" s="32" t="s">
        <v>57</v>
      </c>
      <c r="J50" s="36"/>
      <c r="K50" s="36"/>
      <c r="L50" s="36"/>
      <c r="M50" s="36"/>
      <c r="N50" s="36"/>
    </row>
    <row r="51" spans="1:14" ht="43.5" customHeight="1">
      <c r="A51" s="17">
        <v>3</v>
      </c>
      <c r="B51" s="39" t="s">
        <v>106</v>
      </c>
      <c r="C51" s="40"/>
      <c r="D51" s="40"/>
      <c r="E51" s="40"/>
      <c r="F51" s="40"/>
      <c r="G51" s="40"/>
      <c r="H51" s="41"/>
      <c r="I51" s="32" t="s">
        <v>57</v>
      </c>
      <c r="J51" s="36"/>
      <c r="K51" s="36"/>
      <c r="L51" s="36"/>
      <c r="M51" s="36"/>
      <c r="N51" s="36"/>
    </row>
    <row r="52" spans="1:14">
      <c r="A52" s="17">
        <v>4</v>
      </c>
      <c r="B52" s="36" t="s">
        <v>107</v>
      </c>
      <c r="C52" s="36"/>
      <c r="D52" s="36"/>
      <c r="E52" s="36"/>
      <c r="F52" s="36"/>
      <c r="G52" s="36"/>
      <c r="H52" s="36"/>
      <c r="I52" s="32" t="s">
        <v>57</v>
      </c>
      <c r="J52" s="36"/>
      <c r="K52" s="36"/>
      <c r="L52" s="36"/>
      <c r="M52" s="36"/>
      <c r="N52" s="36"/>
    </row>
    <row r="53" spans="1:14">
      <c r="A53" s="16"/>
      <c r="B53" s="16"/>
      <c r="C53" s="16"/>
      <c r="D53" s="16"/>
      <c r="E53" s="16"/>
      <c r="F53" s="16"/>
      <c r="G53" s="16"/>
      <c r="H53" s="16"/>
      <c r="I53" s="16"/>
      <c r="J53" s="16"/>
      <c r="K53" s="16"/>
      <c r="L53" s="16"/>
      <c r="M53" s="16"/>
      <c r="N53" s="16"/>
    </row>
    <row r="54" spans="1:14">
      <c r="A54" s="35" t="s">
        <v>108</v>
      </c>
      <c r="B54" s="35"/>
      <c r="C54" s="35"/>
      <c r="D54" s="35"/>
      <c r="E54" s="35"/>
      <c r="F54" s="35"/>
      <c r="G54" s="35"/>
      <c r="H54" s="35"/>
      <c r="I54" s="35"/>
      <c r="J54" s="35"/>
      <c r="K54" s="35"/>
      <c r="L54" s="35"/>
      <c r="M54" s="35"/>
      <c r="N54" s="35"/>
    </row>
    <row r="55" spans="1:14">
      <c r="A55" s="35" t="s">
        <v>109</v>
      </c>
      <c r="B55" s="35"/>
      <c r="C55" s="35"/>
      <c r="D55" s="35"/>
      <c r="E55" s="35"/>
      <c r="F55" s="35"/>
      <c r="G55" s="35"/>
      <c r="H55" s="35"/>
      <c r="I55" s="35"/>
      <c r="J55" s="35"/>
      <c r="K55" s="35"/>
      <c r="L55" s="35"/>
      <c r="M55" s="35"/>
      <c r="N55" s="35"/>
    </row>
    <row r="56" spans="1:14">
      <c r="A56" s="37" t="s">
        <v>110</v>
      </c>
      <c r="B56" s="37"/>
      <c r="C56" s="37"/>
      <c r="D56" s="37"/>
      <c r="E56" s="37"/>
      <c r="F56" s="37"/>
      <c r="G56" s="37"/>
      <c r="H56" s="37"/>
      <c r="I56" s="37"/>
      <c r="J56" s="37"/>
      <c r="K56" s="37"/>
      <c r="L56" s="37"/>
      <c r="M56" s="37"/>
      <c r="N56" s="37"/>
    </row>
    <row r="57" spans="1:14">
      <c r="A57" s="15"/>
      <c r="B57" s="15"/>
      <c r="C57" s="15"/>
      <c r="D57" s="15"/>
      <c r="E57" s="15"/>
      <c r="F57" s="15"/>
      <c r="G57" s="15"/>
      <c r="H57" s="15"/>
      <c r="I57" s="15"/>
      <c r="J57" s="15"/>
      <c r="K57" s="15"/>
      <c r="L57" s="15"/>
      <c r="M57" s="15"/>
      <c r="N57" s="15"/>
    </row>
    <row r="58" spans="1:14" ht="40.5" customHeight="1">
      <c r="A58" s="14" t="s">
        <v>0</v>
      </c>
      <c r="B58" s="38" t="s">
        <v>111</v>
      </c>
      <c r="C58" s="38"/>
      <c r="D58" s="38"/>
      <c r="E58" s="38" t="s">
        <v>112</v>
      </c>
      <c r="F58" s="38"/>
      <c r="G58" s="38"/>
      <c r="H58" s="38" t="s">
        <v>113</v>
      </c>
      <c r="I58" s="38"/>
      <c r="J58" s="38"/>
      <c r="K58" s="38"/>
      <c r="L58" s="38"/>
      <c r="M58" s="38"/>
      <c r="N58" s="38"/>
    </row>
    <row r="59" spans="1:14" ht="52.35" customHeight="1">
      <c r="A59" s="13" t="s">
        <v>57</v>
      </c>
      <c r="B59" s="32" t="s">
        <v>57</v>
      </c>
      <c r="C59" s="32"/>
      <c r="D59" s="32"/>
      <c r="E59" s="32" t="s">
        <v>57</v>
      </c>
      <c r="F59" s="32"/>
      <c r="G59" s="32"/>
      <c r="H59" s="32" t="s">
        <v>57</v>
      </c>
      <c r="I59" s="32"/>
      <c r="J59" s="32"/>
      <c r="K59" s="32"/>
      <c r="L59" s="32"/>
      <c r="M59" s="32"/>
      <c r="N59" s="32"/>
    </row>
    <row r="60" spans="1:14" ht="52.35" customHeight="1">
      <c r="A60" s="13" t="s">
        <v>57</v>
      </c>
      <c r="B60" s="32" t="s">
        <v>57</v>
      </c>
      <c r="C60" s="32"/>
      <c r="D60" s="32"/>
      <c r="E60" s="32" t="s">
        <v>57</v>
      </c>
      <c r="F60" s="32"/>
      <c r="G60" s="32"/>
      <c r="H60" s="32" t="s">
        <v>57</v>
      </c>
      <c r="I60" s="32"/>
      <c r="J60" s="32"/>
      <c r="K60" s="32"/>
      <c r="L60" s="32"/>
      <c r="M60" s="32"/>
      <c r="N60" s="32"/>
    </row>
    <row r="61" spans="1:14" ht="52.35" customHeight="1">
      <c r="A61" s="13" t="s">
        <v>57</v>
      </c>
      <c r="B61" s="32" t="s">
        <v>57</v>
      </c>
      <c r="C61" s="32"/>
      <c r="D61" s="32"/>
      <c r="E61" s="32" t="s">
        <v>57</v>
      </c>
      <c r="F61" s="32"/>
      <c r="G61" s="32"/>
      <c r="H61" s="32" t="s">
        <v>57</v>
      </c>
      <c r="I61" s="32"/>
      <c r="J61" s="32"/>
      <c r="K61" s="32"/>
      <c r="L61" s="32"/>
      <c r="M61" s="32"/>
      <c r="N61" s="32"/>
    </row>
    <row r="62" spans="1:14" ht="37.5" customHeight="1">
      <c r="A62" s="33" t="s">
        <v>114</v>
      </c>
      <c r="B62" s="33"/>
      <c r="C62" s="33"/>
      <c r="D62" s="33"/>
      <c r="E62" s="33"/>
      <c r="F62" s="33"/>
      <c r="G62" s="33"/>
      <c r="H62" s="33"/>
      <c r="I62" s="33"/>
      <c r="J62" s="33"/>
      <c r="K62" s="33"/>
      <c r="L62" s="33"/>
      <c r="M62" s="33"/>
      <c r="N62" s="33"/>
    </row>
    <row r="63" spans="1:14" ht="45.75" customHeight="1">
      <c r="A63" s="34" t="s">
        <v>115</v>
      </c>
      <c r="B63" s="34"/>
      <c r="C63" s="34"/>
      <c r="D63" s="34"/>
      <c r="E63" s="34"/>
      <c r="F63" s="34"/>
      <c r="G63" s="34"/>
      <c r="H63" s="34"/>
      <c r="I63" s="34"/>
      <c r="J63" s="34"/>
      <c r="K63" s="34"/>
      <c r="L63" s="34"/>
      <c r="M63" s="34"/>
      <c r="N63" s="34"/>
    </row>
    <row r="64" spans="1:14">
      <c r="A64" s="35" t="s">
        <v>116</v>
      </c>
      <c r="B64" s="35"/>
      <c r="C64" s="35"/>
      <c r="D64" s="35"/>
      <c r="E64" s="35"/>
      <c r="F64" s="35"/>
      <c r="G64" s="35"/>
      <c r="H64" s="35"/>
      <c r="I64" s="35"/>
      <c r="J64" s="35"/>
      <c r="K64" s="35"/>
      <c r="L64" s="35"/>
      <c r="M64" s="35"/>
      <c r="N64" s="35"/>
    </row>
    <row r="65" spans="1:14" ht="44.45" customHeight="1">
      <c r="A65" s="30" t="s">
        <v>57</v>
      </c>
      <c r="B65" s="30"/>
      <c r="C65" s="30"/>
      <c r="D65" s="30"/>
      <c r="E65" s="30"/>
      <c r="F65" s="30"/>
      <c r="G65" s="30"/>
      <c r="H65" s="30"/>
      <c r="I65" s="30"/>
      <c r="J65" s="30"/>
      <c r="K65" s="30"/>
      <c r="L65" s="30"/>
      <c r="M65" s="30"/>
      <c r="N65" s="30"/>
    </row>
    <row r="66" spans="1:14">
      <c r="A66" s="31" t="s">
        <v>117</v>
      </c>
      <c r="B66" s="31"/>
      <c r="C66" s="31"/>
      <c r="D66" s="31"/>
      <c r="E66" s="31"/>
      <c r="F66" s="31"/>
      <c r="G66" s="31"/>
      <c r="H66" s="31"/>
      <c r="I66" s="31"/>
      <c r="J66" s="31"/>
      <c r="K66" s="31"/>
      <c r="L66" s="31"/>
      <c r="M66" s="31"/>
      <c r="N66" s="31"/>
    </row>
  </sheetData>
  <sheetProtection algorithmName="SHA-512" hashValue="DKRYotbTwxSf7EF1B863+DA/RDJtmfyBCLvRJLwB6e6iPOYX7m5z4nHi76XGA42ApEvGv1bBjYRGNwpggcyXJA==" saltValue="piB47WMPXMoqUiY4va2JLQ==" spinCount="100000" sheet="1" objects="1" scenarios="1" formatCells="0" selectLockedCells="1"/>
  <mergeCells count="102">
    <mergeCell ref="A7:N7"/>
    <mergeCell ref="A8:N8"/>
    <mergeCell ref="A9:N9"/>
    <mergeCell ref="A10:N10"/>
    <mergeCell ref="A11:N11"/>
    <mergeCell ref="A13:N13"/>
    <mergeCell ref="A1:N1"/>
    <mergeCell ref="A2:N2"/>
    <mergeCell ref="A3:N3"/>
    <mergeCell ref="A4:N4"/>
    <mergeCell ref="A5:N5"/>
    <mergeCell ref="A6:N6"/>
    <mergeCell ref="A17:G17"/>
    <mergeCell ref="H17:N17"/>
    <mergeCell ref="A18:G18"/>
    <mergeCell ref="H18:N18"/>
    <mergeCell ref="A19:G19"/>
    <mergeCell ref="H19:N19"/>
    <mergeCell ref="A14:G14"/>
    <mergeCell ref="H14:N14"/>
    <mergeCell ref="A15:G15"/>
    <mergeCell ref="H15:N15"/>
    <mergeCell ref="A16:G16"/>
    <mergeCell ref="H16:N16"/>
    <mergeCell ref="A28:M28"/>
    <mergeCell ref="A29:M29"/>
    <mergeCell ref="B30:C30"/>
    <mergeCell ref="D30:E30"/>
    <mergeCell ref="F30:H30"/>
    <mergeCell ref="I30:K30"/>
    <mergeCell ref="L30:N30"/>
    <mergeCell ref="A21:N21"/>
    <mergeCell ref="A22:N22"/>
    <mergeCell ref="A23:N23"/>
    <mergeCell ref="A24:N24"/>
    <mergeCell ref="A25:N25"/>
    <mergeCell ref="A27:N27"/>
    <mergeCell ref="B31:C31"/>
    <mergeCell ref="D31:E31"/>
    <mergeCell ref="F31:H31"/>
    <mergeCell ref="I31:K31"/>
    <mergeCell ref="L31:N31"/>
    <mergeCell ref="B32:C32"/>
    <mergeCell ref="D32:E32"/>
    <mergeCell ref="F32:H32"/>
    <mergeCell ref="I32:K32"/>
    <mergeCell ref="L32:N32"/>
    <mergeCell ref="A38:M38"/>
    <mergeCell ref="A39:M39"/>
    <mergeCell ref="B40:C40"/>
    <mergeCell ref="F40:H40"/>
    <mergeCell ref="I40:K40"/>
    <mergeCell ref="L40:N40"/>
    <mergeCell ref="B33:K33"/>
    <mergeCell ref="L33:N33"/>
    <mergeCell ref="B34:K34"/>
    <mergeCell ref="L34:N34"/>
    <mergeCell ref="A36:N36"/>
    <mergeCell ref="A37:M37"/>
    <mergeCell ref="B43:K43"/>
    <mergeCell ref="L43:N43"/>
    <mergeCell ref="B44:K44"/>
    <mergeCell ref="L44:N44"/>
    <mergeCell ref="A46:N46"/>
    <mergeCell ref="B48:H48"/>
    <mergeCell ref="I48:N48"/>
    <mergeCell ref="B41:C41"/>
    <mergeCell ref="F41:H41"/>
    <mergeCell ref="I41:K41"/>
    <mergeCell ref="L41:N41"/>
    <mergeCell ref="B42:C42"/>
    <mergeCell ref="F42:H42"/>
    <mergeCell ref="I42:K42"/>
    <mergeCell ref="L42:N42"/>
    <mergeCell ref="B52:H52"/>
    <mergeCell ref="I52:N52"/>
    <mergeCell ref="A54:N54"/>
    <mergeCell ref="A55:N55"/>
    <mergeCell ref="A56:N56"/>
    <mergeCell ref="B58:D58"/>
    <mergeCell ref="E58:G58"/>
    <mergeCell ref="H58:N58"/>
    <mergeCell ref="B49:H49"/>
    <mergeCell ref="I49:N49"/>
    <mergeCell ref="B50:H50"/>
    <mergeCell ref="I50:N50"/>
    <mergeCell ref="B51:H51"/>
    <mergeCell ref="I51:N51"/>
    <mergeCell ref="A65:N65"/>
    <mergeCell ref="A66:N66"/>
    <mergeCell ref="B61:D61"/>
    <mergeCell ref="E61:G61"/>
    <mergeCell ref="H61:N61"/>
    <mergeCell ref="A62:N62"/>
    <mergeCell ref="A63:N63"/>
    <mergeCell ref="A64:N64"/>
    <mergeCell ref="B59:D59"/>
    <mergeCell ref="E59:G59"/>
    <mergeCell ref="H59:N59"/>
    <mergeCell ref="B60:D60"/>
    <mergeCell ref="E60:G60"/>
    <mergeCell ref="H60:N60"/>
  </mergeCells>
  <conditionalFormatting sqref="F42">
    <cfRule type="cellIs" dxfId="3" priority="3" operator="greaterThan">
      <formula>$N$38</formula>
    </cfRule>
  </conditionalFormatting>
  <conditionalFormatting sqref="F32:H32">
    <cfRule type="cellIs" dxfId="2" priority="2" operator="lessThan">
      <formula>$N$29</formula>
    </cfRule>
  </conditionalFormatting>
  <conditionalFormatting sqref="F42:H42">
    <cfRule type="cellIs" dxfId="1" priority="4" operator="greaterThan">
      <formula>$N$38</formula>
    </cfRule>
  </conditionalFormatting>
  <conditionalFormatting sqref="I32:K32">
    <cfRule type="cellIs" dxfId="0" priority="1" operator="greaterThan">
      <formula>$N$28</formula>
    </cfRule>
  </conditionalFormatting>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63201a-d761-49ef-afc2-03171d55f11d">
      <Terms xmlns="http://schemas.microsoft.com/office/infopath/2007/PartnerControls"/>
    </lcf76f155ced4ddcb4097134ff3c332f>
    <TaxCatchAll xmlns="1277bd48-28a4-4c00-a55e-3f305905eb9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601D5C0C7019964BA6E444CFF78A6147" ma:contentTypeVersion="10" ma:contentTypeDescription="Kurkite naują dokumentą." ma:contentTypeScope="" ma:versionID="034095d1983fbaea287e4461f534e2eb">
  <xsd:schema xmlns:xsd="http://www.w3.org/2001/XMLSchema" xmlns:xs="http://www.w3.org/2001/XMLSchema" xmlns:p="http://schemas.microsoft.com/office/2006/metadata/properties" xmlns:ns2="e363201a-d761-49ef-afc2-03171d55f11d" xmlns:ns3="1277bd48-28a4-4c00-a55e-3f305905eb9e" targetNamespace="http://schemas.microsoft.com/office/2006/metadata/properties" ma:root="true" ma:fieldsID="5e751ba9d64a713f3a34cf69d82eabc3" ns2:_="" ns3:_="">
    <xsd:import namespace="e363201a-d761-49ef-afc2-03171d55f11d"/>
    <xsd:import namespace="1277bd48-28a4-4c00-a55e-3f305905eb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63201a-d761-49ef-afc2-03171d55f1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683e4a36-fc0f-4cb5-85cd-a2cb4880730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277bd48-28a4-4c00-a55e-3f305905eb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52172e-93fc-41bb-b8ed-0a25ed6b94b7}" ma:internalName="TaxCatchAll" ma:showField="CatchAllData" ma:web="1277bd48-28a4-4c00-a55e-3f305905eb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F57DD-7C9D-43B5-B642-C7481CCF4892}"/>
</file>

<file path=customXml/itemProps2.xml><?xml version="1.0" encoding="utf-8"?>
<ds:datastoreItem xmlns:ds="http://schemas.openxmlformats.org/officeDocument/2006/customXml" ds:itemID="{D28BB87C-2646-42EF-ABC8-D2CD1531684A}"/>
</file>

<file path=customXml/itemProps3.xml><?xml version="1.0" encoding="utf-8"?>
<ds:datastoreItem xmlns:ds="http://schemas.openxmlformats.org/officeDocument/2006/customXml" ds:itemID="{13F98B0F-3E81-4B85-828E-7FBA1CC2D1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Agnė Novikė</dc:creator>
  <cp:keywords/>
  <dc:description/>
  <cp:lastModifiedBy>Rūta Pupkaitė-Jurgutienė</cp:lastModifiedBy>
  <cp:revision/>
  <dcterms:created xsi:type="dcterms:W3CDTF">2026-07-21T07:24:52Z</dcterms:created>
  <dcterms:modified xsi:type="dcterms:W3CDTF">2026-09-01T07:39:07Z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0x010100601D5C0C7019964BA6E444CFF78A6147</vt:lpwstr>
  </property>
  <property fmtid="{D5CDD505-2E9C-101B-9397-08002B2CF9AE}" pid="3" name="MediaServiceImageTags">
    <vt:lpwstr/>
  </property>
</Properties>
</file>