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5250 Polisomnografijos sistema\CVP IS\"/>
    </mc:Choice>
  </mc:AlternateContent>
  <xr:revisionPtr revIDLastSave="0" documentId="13_ncr:1_{C4A10D21-D716-4AEA-8D1A-450ABC882B01}"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81029" iterateDelta="1E-4"/>
</workbook>
</file>

<file path=xl/calcChain.xml><?xml version="1.0" encoding="utf-8"?>
<calcChain xmlns="http://schemas.openxmlformats.org/spreadsheetml/2006/main">
  <c r="G159" i="1" l="1"/>
  <c r="F146" i="1"/>
  <c r="F135" i="1"/>
  <c r="G158" i="1" s="1"/>
  <c r="G125" i="1"/>
  <c r="F109" i="1"/>
  <c r="G124" i="1" s="1"/>
  <c r="G99" i="1"/>
  <c r="F85" i="1"/>
  <c r="F98" i="1" s="1"/>
  <c r="F99" i="1" s="1"/>
  <c r="F100" i="1" s="1"/>
  <c r="G75" i="1"/>
  <c r="F53" i="1"/>
  <c r="F37" i="1"/>
  <c r="G74" i="1" s="1"/>
  <c r="F74" i="1" l="1"/>
  <c r="F75" i="1" s="1"/>
  <c r="F76" i="1" s="1"/>
  <c r="F124" i="1"/>
  <c r="F125" i="1" s="1"/>
  <c r="F126" i="1" s="1"/>
  <c r="G98" i="1"/>
  <c r="F158" i="1"/>
  <c r="F159" i="1" s="1"/>
  <c r="F160" i="1" s="1"/>
</calcChain>
</file>

<file path=xl/sharedStrings.xml><?xml version="1.0" encoding="utf-8"?>
<sst xmlns="http://schemas.openxmlformats.org/spreadsheetml/2006/main" count="304" uniqueCount="244">
  <si>
    <t>PIRKIMO SĄLYGŲ PRIEDAS "PASIŪLYMO FORMA"</t>
  </si>
  <si>
    <t>POLISOMNOGRAFIJOS SISTEMA</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</si>
  <si>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</si>
  <si>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</si>
  <si>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</si>
  <si>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</si>
  <si>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</si>
  <si>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</si>
  <si>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</si>
  <si>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</si>
  <si>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</si>
  <si>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</si>
  <si>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</si>
  <si>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</si>
  <si>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</si>
  <si>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</si>
  <si>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</si>
  <si>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</si>
  <si>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</si>
  <si>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</si>
  <si>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</si>
  <si>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</si>
  <si>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</si>
  <si>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</si>
  <si>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</si>
  <si>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</si>
  <si>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POLISOMNOGRAFIJOS SISTEMA SU TRANSKUTANINIU KAPNOGRAFU</t>
  </si>
  <si>
    <t>Tiekėjo pasiūlymas:</t>
  </si>
  <si>
    <t>Nr.</t>
  </si>
  <si>
    <t>Pavadinimas</t>
  </si>
  <si>
    <t>Kiekis</t>
  </si>
  <si>
    <t>Mato vienetas</t>
  </si>
  <si>
    <t>Įkainis be PVM, Eur</t>
  </si>
  <si>
    <t>Suma be PVM, Eur</t>
  </si>
  <si>
    <t>Gamintojas, modelis, prekės kodas kataloge (jeigu turi)</t>
  </si>
  <si>
    <t>Konkreti siūlomo parametro reikšmė (atitiktis reikalavimui)</t>
  </si>
  <si>
    <t>Dokumentas, kuriame yra nurodyta parametro reikšmė (pavadinimas ir puslapio Nr.)</t>
  </si>
  <si>
    <t>1.</t>
  </si>
  <si>
    <t>Polisomnografijos sistema su transkutaniniu kapnografu</t>
  </si>
  <si>
    <t>1.1.</t>
  </si>
  <si>
    <t>Polisomnografijos sistema</t>
  </si>
  <si>
    <t>kompl.</t>
  </si>
  <si>
    <t>1.1.1.</t>
  </si>
  <si>
    <t>Paskirtis: Polisomnografijos (PSG) sistema, skirta fiziologinių signalų registravimui miego metu. Tinka ne jaunesniems kaip 2 metų amžiaus pacientams.</t>
  </si>
  <si>
    <t>1.1.2.</t>
  </si>
  <si>
    <t>Įrenginio tipas: mobilus, nešiojamas (tinkamas ambulatoriniam tyrimui).</t>
  </si>
  <si>
    <t>1.1.3.</t>
  </si>
  <si>
    <t>Signalų specifikacijos:</t>
  </si>
  <si>
    <t>1.1.4.</t>
  </si>
  <si>
    <t>Kanalų skaičius: ne mažiau kaip 7 registravimo kanalai.</t>
  </si>
  <si>
    <t>1.1.5.</t>
  </si>
  <si>
    <t>Diskretizavimo (registravimo) dažniai ir filtrai pagal Amerikos miego medicinos akademijos (AASM) rekomenduojamus kriterijus arba geresni: EEG, EOG, EMG – ne mažiau kaip 200 Hz (rekomenduojama 500 Hz) su konfigūruojamais filtrais (EEG/EOG 0,3–35 Hz; EMG 10–100 Hz); oksimetrija – ne mažiau kaip 25 Hz; kūno padėtis – ne mažiau kaip 1 Hz; knarkimas (garsas) – ne mažiau kaip 500 Hz (filtrai 10–100 Hz); kvėpavimo pastangos – ne mažiau kaip 25 Hz (filtrai 0,1–15 Hz); nosies slėgis – ne mažiau kaip 100 Hz.</t>
  </si>
  <si>
    <t>1.1.6.</t>
  </si>
  <si>
    <t>Kvėpavimo pastangų registravimas: ne mažiau kaip 2 kanalai (krūtinės ir pilvo).</t>
  </si>
  <si>
    <t>1.1.7.</t>
  </si>
  <si>
    <t>Oro srauto per nosį/slėgio kanalas: ne mažiau kaip 1 kanalas;</t>
  </si>
  <si>
    <t>1.1.8.</t>
  </si>
  <si>
    <t>Knarkimo (garso) registravimas: ne mažiau kaip 1 kanalas (integruotas arba išorinis jutiklis).</t>
  </si>
  <si>
    <t>1.1.9.</t>
  </si>
  <si>
    <t>Judesio / kūno padėties registravimas: ne mažiau kaip 1 kanalas.</t>
  </si>
  <si>
    <t>1.1.10.</t>
  </si>
  <si>
    <t>Pulsoksimetrija (SpO2 ir pulso dažnis): būtina. Jutiklio jungtis - laidinė arba bevielė.</t>
  </si>
  <si>
    <t>1.1.11.</t>
  </si>
  <si>
    <t>EEG registravimas: pakankamas kanalų / derivacijų skaičius AASM rekomenduojamai EEG montažai užtikrinti (ne mažiau kaip 3 derivacijos – frontalinė, centrinė ir okcipitalinė – su referenciniais elektrodais).</t>
  </si>
  <si>
    <t>1.1.12.</t>
  </si>
  <si>
    <t>Veiklos specifikacija: 1. Bevielė sąsaja su išoriniais jutikliais ir (ar) duomenims perduoti (pvz., Bluetooth ar lygiavertė technologija). 2. Nepertraukiamo įrašymo trukmė – ne trumpesnė kaip 10 val. su vidiniu ar keičiamu maitinimo elementu. 3. Jungtis su kompiuteriu – USB ar lygiavertė.</t>
  </si>
  <si>
    <t>1.1.13.</t>
  </si>
  <si>
    <t>Fiziniai duomenys: 1. Maitinimo šaltinis Ličio arba lygiavertė, arba įkraunama nikelio-metalo hibrido (NiMH) baterija. 2. Įrašymo būsenos indikacija – ekranas ar lygiavertė vizuali indikacija, leidžianti įvertinti registruojamų signalų kokybę.</t>
  </si>
  <si>
    <t>1.1.14.</t>
  </si>
  <si>
    <t>Polisomnografijos sistemos komplektacija (kiekvienam komplektui): 1. PSG registratorius – ne mažiau kaip 1 vnt. 2. Valdymo įrenginys (planšetė ar lygiavertis), jei reikalingas sistemai valdyti – ne mažiau kaip 1 vnt. 3. EEG auksinių elektrodų – ne mažiau kaip 10 vnt. 4. Pilvo ir krūtinės vienkartiniai diržai (S,M, L dydžių pasirinktinai) – ne mažiau kaip 20 porų. 5. Nosies kaniulės su filtrais – ne mažiau kaip 80 vnt. 6. Daugkartiniai tyrimo laidai: 6.1. EKG ≤ 100 cm – 1 vnt.; 6.2. galūnių judesių EMG ≤ 180 cm – 2 vnt.; 6.3. smakro EMG ≤ 100 cm – 3 vnt.  7. Nešiojamas krepšys – ne mažiau kaip 1 vnt. 8. USB ar lygiavertis duomenų perdavimo laidas – ne mažiau kaip 1 vnt. 9. Baterijų komplektas – ne mažiau kaip 1 vnt. 10. Abrazyvinis odos paruošimo gelis – ne mažiau kaip 3 vnt. 11. Laidi EEG pasta – ne mažiau kaip 3 vnt. 12. Elektrodų tvirtinimo kremas – ne mažiau kaip 10 vnt.. 13. Vienkartiniai EMG ir EKG elektrodų lipdukai – ne mažiau kaip 600 vnt. 14. Daugkartinis pulsoksimetro antgalis (M, L dydžių) – po 1 vnt. Nurodyti prekių pavadinimai / dydžiai laikomi pavyzdiniais; tiekėjas gali siūlyti lygiavertes priemones. 15. Nosies oro srauto termistoriaus rinkiniai, skirti oro srauto registravimui polisomnografijos tyrimo metu, suderinami su siūloma polisomnografine sistema – ne mažiau kaip 5 rinkiniai. Rinkinį turi sudaryti daugkartinis termistoriaus laidas / jutiklis ir vienkartinės nosies kaniulės su filtru arba kitas lygiavertis gamintojo sprendimas.</t>
  </si>
  <si>
    <t>1.1.15.</t>
  </si>
  <si>
    <t>Į pasiūlymo kainą turi būti įskaičiuota visa sistemos veikimui būtina programinė įranga, programinės įrangos licencijos, kompiuteris su operacine sistema, monitorius, klaviatūra, pelė, programinės įrangos įdiegimas, konfigūravimas, sistemos parengimas darbui, personalo apmokymas ir konsultavimas garantinio laikotarpio metu. Visi siūlomos sistemos funkcionalumui reikalingi programinės įrangos moduliai turi būti įtraukti į pasiūlymo kainą.</t>
  </si>
  <si>
    <t>1.2.</t>
  </si>
  <si>
    <t>TRANSKUTANINIS KAPNOGRAFAS</t>
  </si>
  <si>
    <t>1.2.1.</t>
  </si>
  <si>
    <t>Paskirtis: neinvazinis transkutaninis monitorius, skirtas matuoti anglies dioksido parcialinį slėgį (tcPCO2), deguonies įsotinimą (SpO2) ir pulso dažnį (PR).</t>
  </si>
  <si>
    <t>1.2.2.</t>
  </si>
  <si>
    <t>Matuojami parametrai: tcPCO2, SpO2 ir pulso dažnis PR (kombinuotu jutikliu arba lygiaverčiu sprendimu).</t>
  </si>
  <si>
    <t>1.2.3.</t>
  </si>
  <si>
    <t>tcPCO2 matavimo ribos: ne siauresnės kaip 0–200 mmHg (0–26,7 kPa).</t>
  </si>
  <si>
    <t>1.2.4.</t>
  </si>
  <si>
    <t>tcPCO2 skiriamoji geba: ne blogesnė kaip 0,1 mmHg (žemiau 100 mmHg).</t>
  </si>
  <si>
    <t>1.2.5.</t>
  </si>
  <si>
    <t>tcPCO2 dreifas (in vitro): įprastinis ne didesnis kaip 1 %/val.</t>
  </si>
  <si>
    <t>1.2.6.</t>
  </si>
  <si>
    <t>tcPCO2 atsako laikas (T90, in vitro): ne ilgesnis kaip 90 s.</t>
  </si>
  <si>
    <t>1.2.7.</t>
  </si>
  <si>
    <t>Stabilizacija / artefaktų aptikimo algoritmas: uždėjus jutilį arba įvykus PCO2 artefaktui, PCO2 rodmuo rodomas pilkai, kol stabilizuojasi.</t>
  </si>
  <si>
    <t>1.2.8.</t>
  </si>
  <si>
    <t>SpO2: matavimo ribos ne siauresnės kaip 1–100 %; tikslumas ±2 % (70–100 % ribose).</t>
  </si>
  <si>
    <t>1.2.9.</t>
  </si>
  <si>
    <t>Pulso dažnis: matavimo ribos ne siauresnės kaip 30–250 k/min.; tikslumas ne blogesnis kaip ±3 k/min.</t>
  </si>
  <si>
    <t>1.2.10.</t>
  </si>
  <si>
    <t>Jutiklis: kontroliuojama (reguliuojama) jutiklio temperatūra su apsaugos nuo perkaitimo mechanizmu odos saugai užtikrinti; tinkamas naudoti įvairiose kūno vietose (pvz., ausies spenelis, skruostas, kakta).</t>
  </si>
  <si>
    <t>1.2.11.</t>
  </si>
  <si>
    <t>Jutiklio priežiūra: automatinis kalibravimas; membranos/elektrolito keitimo periodiškumą nurodo gamintojas; sistema įspėja apie kalibravimo ir keitimo poreikį.</t>
  </si>
  <si>
    <t>1.2.12.</t>
  </si>
  <si>
    <t>Aliarmai: vizualiniai ir garsiniai aliarmai dėl aukšto/žemo tcPCO2, SpO2, pulso dažnio ir techninių būsenų; reguliuojamos ribos.</t>
  </si>
  <si>
    <t>1.2.13.</t>
  </si>
  <si>
    <t>Maitinimas ir autonomija: tinklo maitinimas ir vidinis įkraunamas akumuliatorius; autonominio darbo trukmė ne trumpesnė kaip 4 val.</t>
  </si>
  <si>
    <t>1.2.14.</t>
  </si>
  <si>
    <t>Elektros sauga ir EMS: atitiktis LST EN/IEC 60601-1 ir IEC 60601-1-2; pacientui pritaikyta dalis – BF tipo, apsaugota nuo defibriliacijos.</t>
  </si>
  <si>
    <t>1.2.15.</t>
  </si>
  <si>
    <t>Duomenų analizė ir integracija: pridedama analizės/ataskaitų programinė įranga, diegiama į neribotą kompiuterių skaičių be papildomo mokesčio; galimybė eksportuoti/integruoti duomenis į polisomnografijos sistemą atviru arba standartiniu duomenų formatu (nepriklausomai nuo vieno gamintojo).</t>
  </si>
  <si>
    <t>1.2.16.</t>
  </si>
  <si>
    <t>Suderinamumas ir integracija: transkutaninio kapnografo tcPCO₂/SpO₂ duomenys turi būti tiesiogiai integruojami į polisomnografijos tyrimų programinę įrangą ir vaizduojami kaip atskiras kanalas; pateikiami visi papildomi reikalingi įrenginiai, licencijos ir laidai. Konkretus techninis integracijos sprendimas paliekamas tiekėjo pasirinkimui.</t>
  </si>
  <si>
    <t>1.2.17.</t>
  </si>
  <si>
    <t>Komplektacija ir priedai: kalibravimo dujos ne mažiau kaip 4 vnt., kontaktinis gelis ne mažiau kaip 1 vnt., universalūs tvirtinimo žiedai ne mažiau kaip 50 vnt., membranų keitiklis su įdėklu 2 pakuotė., membranos keitiklio įdėklai 5 vnt.,</t>
  </si>
  <si>
    <t>1.2.18.</t>
  </si>
  <si>
    <t>Bendrieji reikalavimai (taikomi visai daliai – polisomnografijos sistemai ir transkutaniniam kapnografui):</t>
  </si>
  <si>
    <t>1.2.19.</t>
  </si>
  <si>
    <t>Garantinis laikotarpis: įrangai (monitoriams) – ne mažiau kaip 24 mėn.; jutikliams – ne mažiau kaip 12 mėn.</t>
  </si>
  <si>
    <t>1.2.20.</t>
  </si>
  <si>
    <t>Įranga turi būti nauja, neatnaujinta (angl. refurbished), pagaminta ne anksčiau kaip 12 mėn. iki pristatymo dienos. Naudojimo dokumentacija – lietuvių arba anglų kalba. Įdiegimas, personalo apmokymas ir konsultavimas įskaičiuoti. Visi nurodyti standartai ir modeliai – pavyzdiniai; priimami lygiaverčiai ar geresni (VPĮ 37 str.).</t>
  </si>
  <si>
    <t>Suma be PVM</t>
  </si>
  <si>
    <t>Taikomas PVM dydis (%)</t>
  </si>
  <si>
    <t>PVM suma</t>
  </si>
  <si>
    <t>Suma su PVM</t>
  </si>
  <si>
    <t>2. DALIS</t>
  </si>
  <si>
    <t>AUTOMATINIS CPAP (AUTOCPAP) APARATAS</t>
  </si>
  <si>
    <t>2.</t>
  </si>
  <si>
    <t>Automatinis CPAP (autoCPAP) aparatas</t>
  </si>
  <si>
    <t>2.1.</t>
  </si>
  <si>
    <t>Automatinis nuolatinio teigiamo slėgio kvėpavimo aparatas</t>
  </si>
  <si>
    <t>vnt.</t>
  </si>
  <si>
    <t>2.1.1.</t>
  </si>
  <si>
    <t>Paskirtis: automatinio ir fiksuoto slėgio CPAP terapija obstrukcinei miego apnėjai gydyti.</t>
  </si>
  <si>
    <t>2.1.2.</t>
  </si>
  <si>
    <t>Terapijos režimai: CPAP ir automatinis CPAP (autoCPAP) su automatiniu slėgio titravimu.</t>
  </si>
  <si>
    <t>2.1.3.</t>
  </si>
  <si>
    <t>Slėgio ribos: ne siauresnės kaip 4–20 cmH2O.</t>
  </si>
  <si>
    <t>2.1.4.</t>
  </si>
  <si>
    <t>Integruotas šildomas drėkintuvas su reguliuojamu/automatiniu drėgnio lygiu; šildomas kvėpavimo kontūras.</t>
  </si>
  <si>
    <t>2.1.5.</t>
  </si>
  <si>
    <t>Komforto funkcijos: užmigimo laikas (ramp), automatinė/rankinė drėkinimo ir šildymo sistema, iškvėpimo slėgio palengvinimas, švelnus slėgio didėjimas, automatinis įjungimas/išjungimas, kaukės prigludimo testas, drėkintuvo pašildymas.</t>
  </si>
  <si>
    <t>2.1.6.</t>
  </si>
  <si>
    <t>Duomenų registravimas ir perdavimas: vietinė atmintis (pvz., SD kortelė) ir (ar) nuotolinis duomenų perdavimas. Nuotolinio ryšio modulis – 4G/LTE ar naujesnis, arba Wi-Fi (nereikalaujama tik 2G). Nemokama duomenų valdymo programa, diegiama į neribotą kompiuterių skaičių.</t>
  </si>
  <si>
    <t>2.1.7.</t>
  </si>
  <si>
    <t>Triukšmo lygis: ne didesnis kaip 30 dB(A).</t>
  </si>
  <si>
    <t>2.1.8.</t>
  </si>
  <si>
    <t>Maitinimas: 100–240 V, 50–60 Hz. Atitiktis IEC 60601-1 ir IEC 60601-1-2.</t>
  </si>
  <si>
    <t>2.1.9.</t>
  </si>
  <si>
    <t>Integracija: galimybė perduoti/integruoti PAP terapijos duomenis su polisomnografijos sistema atviru arba standartiniu būdu (nepriklausomai nuo vieno gamintojo); reikiami integracijos laidai/sąsajos įskaičiuoti.</t>
  </si>
  <si>
    <t>2.1.10.</t>
  </si>
  <si>
    <t>Bendrieji reikalavimai:</t>
  </si>
  <si>
    <t>2.1.11.</t>
  </si>
  <si>
    <t>Garantinis laikotarpis siūlomai įrangai – ne mažiau kaip 24 mėnesiai.</t>
  </si>
  <si>
    <t>2.1.12.</t>
  </si>
  <si>
    <t>3. DALIS</t>
  </si>
  <si>
    <t>NEINVAZINĖS VENTILIACIJOS (NIV) PRIETAISAS</t>
  </si>
  <si>
    <t>3.</t>
  </si>
  <si>
    <t>Neinvazinės ventiliacijos (NIV) prietaisas</t>
  </si>
  <si>
    <t>3.1.</t>
  </si>
  <si>
    <t>3.1.1.</t>
  </si>
  <si>
    <t>Paskirtis: Aparatas skirtas neinvazinei dirbtinei plaučių ventiliacijai pacientams, sveriantiems daugiau nei 13 kg arba, naudojant iVAPS režimą, daugiau nei 30 kg. Skirtas naudoti namuose ir ligoninėje.</t>
  </si>
  <si>
    <t>3.1.2.</t>
  </si>
  <si>
    <t>Ventiliacijos režimai: CPAP, BiLevel S, BiLevel T, BiLevel ST, PAC (angl. Pressure Assist Control; liet. slėgiu asistuojamas kontroliuojamas), iVAPS (angl. intelligent Volume Assured Pressure Support; liet. išmanus tūrio užtikrintas slėgio palaikymas).</t>
  </si>
  <si>
    <t>3.1.3.</t>
  </si>
  <si>
    <t>Slėgio ribos: S, ST, T, PAC, iVAPS: 2 – 25 cm H2O, CPAP: 4 – 20 cm H2O.</t>
  </si>
  <si>
    <t>3.1.4.</t>
  </si>
  <si>
    <t>Reguliuojami parametrai: įkvėpimo laikas (Ti); kvėpavimo dažnis – ne siauresnis kaip 5–50 k/min.; pakilimo laikas (rise time) ne siauresnės nei nuo 150-900 ms; trigerio ir ciklo jautrumas (ne mažiau kaip penki lygiai).</t>
  </si>
  <si>
    <t>3.1.5.</t>
  </si>
  <si>
    <t>Komforto ir saugos funkcijos: užmigimo laikas, atsibudimo laikas, pradinis slėgis, Automatinis arba reguliuojamas drėgmės lygis, Automatinė arba reguliuojama kontūro temperatūra; Automatinis aparato įsijungimas/ išsijungimas; Didelio oro nuotėkio aliarmas; Terapijos stabdymo patvirtinimas.</t>
  </si>
  <si>
    <t>3.1.6.</t>
  </si>
  <si>
    <t>Deguonies tiekimas: galimybė prijungti papildomą deguonį (deguonies jungtis kontūre); leidžiamą maksimalų deguonies srautą nurodo gamintojas.</t>
  </si>
  <si>
    <t>3.1.7.</t>
  </si>
  <si>
    <t>Drėkinimas ir kontūras: integruotas šildomas drėkintuvas; šildomas kvėpavimo kontūras su deguonies tiekimo jungtimi; kontūro jungtis – standartinė 22 mm pagal LST EN ISO 5356-1.</t>
  </si>
  <si>
    <t>3.1.8.</t>
  </si>
  <si>
    <t>Duomenys: SD kortelė ir (ar) nuotolinis perdavimas; nemokama duomenų valdymo programa (neribotam kompiuterių skaičiui); prietaiso ekrane rodoma terapijos suvestinė (AHI, naudojimo trukmė, slėgiai, kvėpavimo dažnis, kvėpavimo tūris, oro nuotėkis ir kt.).</t>
  </si>
  <si>
    <t>3.1.9.</t>
  </si>
  <si>
    <t>Pulsoksimetro adapteris 5 vnt. ( Automatinis nuolatinio teigiamo slėgio kvėpavimo aparatams/NEINVAZINĖS VENTILIACIJOS (NIV) PRIETAISAS. Pasirinktinai M arba L dydžio.</t>
  </si>
  <si>
    <t>3.1.10.</t>
  </si>
  <si>
    <t>Komplektacija: 1. Neinvazinis ventiliacijos aparatas;2. Nešiojamas krepšys;3. Drėkintuvas;4. Šoninis dangtis (kai nenaudojamas drėkintuvas);5. Šildomas kontūras  su deguonies tiekimo jungtimi;6. Standartinis kontūras;7. SD kortelė;8. Oro filtrai, 10 vnt.</t>
  </si>
  <si>
    <t>3.1.11.</t>
  </si>
  <si>
    <t>Garantija: ne mažiau kaip 24 mėn. prietaisui.</t>
  </si>
  <si>
    <t>3.1.12.</t>
  </si>
  <si>
    <t>3.1.13.</t>
  </si>
  <si>
    <t>3.1.14.</t>
  </si>
  <si>
    <t>4. DALIS</t>
  </si>
  <si>
    <t>KAUKĖS</t>
  </si>
  <si>
    <t>4.</t>
  </si>
  <si>
    <t>Kaukės</t>
  </si>
  <si>
    <t>4.1.</t>
  </si>
  <si>
    <t>Nosinė (nasal) kaukė</t>
  </si>
  <si>
    <t>4.1.1.</t>
  </si>
  <si>
    <t>Tipas ir paskirtis: nosinė (nasal) kaukė, skirta naudoti su CPAP/BiLevel/NIV prietaisais. Medicinos priemonė su CE ženklu (Reglamentas (ES) 2017/745).</t>
  </si>
  <si>
    <t>4.1.2.</t>
  </si>
  <si>
    <t>Jungtis: standartinė, suderinama su PAP prietaisų kontūrais (22 mm pagal LST EN ISO 5356-1), su integruota iškvepiamo oro ventiliacija.</t>
  </si>
  <si>
    <t>4.1.3.</t>
  </si>
  <si>
    <t>Terapinio slėgio diapazonas: ne siauresnis kaip 4–20 cmH₂O.</t>
  </si>
  <si>
    <t>4.1.4.</t>
  </si>
  <si>
    <t>Pagalvėlė: minkšta, anatominė; universalus dydis arba dydžių asortimentas (S/M/L).</t>
  </si>
  <si>
    <t>4.1.5.</t>
  </si>
  <si>
    <t>Fiksacija: reguliuojami, patvarūs dirželiai, greitas užsidėjimas/nusiėmimas; kaktos atrama stabilumui ir sandarumui (miegant ant nugaros ir šono).</t>
  </si>
  <si>
    <t>4.1.6.</t>
  </si>
  <si>
    <t>Ventiliacijos triukšmo lygis: ne didesnis kaip 30 dB(A).</t>
  </si>
  <si>
    <t>4.1.7.</t>
  </si>
  <si>
    <t>Medžiagos: biosuderinamos, be latekso (biosuderinamumas pagal LST EN ISO 10993); daugkartinė, plaunama rankomis.</t>
  </si>
  <si>
    <t>4.1.8.</t>
  </si>
  <si>
    <t>Galimybė rinktis anatomiškai moterims pritaikytą variantą.</t>
  </si>
  <si>
    <t>4.1.9.</t>
  </si>
  <si>
    <t>Garantija: ne mažiau kaip 3 mėn.</t>
  </si>
  <si>
    <t>4.1.10.</t>
  </si>
  <si>
    <t>Nurodyti modeliai ir dydžiai – pavyzdiniai; priimami lygiaverčiai (VPĮ 37 str.).</t>
  </si>
  <si>
    <t>4.2.</t>
  </si>
  <si>
    <t>Veido (oronazalinė) kaukė</t>
  </si>
  <si>
    <t>4.2.1.</t>
  </si>
  <si>
    <t>Tipas ir paskirtis: veido (oronazalinė) kaukė, dengia nosį ir burną; tinka per burną kvėpuojantiems pacientams. Medicinos priemonė su CE ženklu (Reglamentas (ES) 2017/745).</t>
  </si>
  <si>
    <t>4.2.2.</t>
  </si>
  <si>
    <t>4.2.3.</t>
  </si>
  <si>
    <t>Dydžių asortimentas: ne mažiau kaip S, M, L.</t>
  </si>
  <si>
    <t>4.2.4.</t>
  </si>
  <si>
    <t>Pagalvėlė: silikoninė sandarinanti, prisitaikanti prie veido anatomijos; geras matomumo laukas.</t>
  </si>
  <si>
    <t>4.2.5.</t>
  </si>
  <si>
    <t>Terapinio slėgio diapazonas: ne siauresnis kaip 4–30 cmH₂O.</t>
  </si>
  <si>
    <t>4.2.6.</t>
  </si>
  <si>
    <t>Fiksacija: reguliuojami, patvarūs dirželiai. Tvirtinimo sąsagos – magnetinės arba mechaninės; turi būti galimybė įsigyti variantą be magnetinių dalių pacientams, kuriems magnetai kontraindikuotini.</t>
  </si>
  <si>
    <t>4.2.7.</t>
  </si>
  <si>
    <t>4.2.8.</t>
  </si>
  <si>
    <t>Medžiagos: biosuderinamos, be latekso (LST EN ISO 10993); daugkartinė, plaunama rankomis.</t>
  </si>
  <si>
    <t>4.2.9.</t>
  </si>
  <si>
    <t>4.2.10.</t>
  </si>
  <si>
    <t>4.2.11.</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</si>
  <si>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</si>
  <si>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</si>
  <si>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</si>
  <si>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</si>
  <si>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</si>
  <si>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</si>
  <si>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</si>
  <si>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</si>
  <si>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</si>
  <si>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</si>
  <si>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</si>
  <si>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</si>
  <si>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</si>
  <si>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</si>
  <si>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</si>
  <si>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</si>
  <si>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</si>
  <si>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</si>
  <si>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</si>
  <si>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</si>
  <si>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5250 2026-09-04 16:43:14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</si>
</sst>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0" xfId="0" applyFont="1" applyFill="1" applyAlignment="1">
      <alignment horizontal="left" vertical="center" wrapText="1"/>
    </xf>
    <xf numFmtId="0" fontId="1" fillId="5" borderId="0" xfId="0" applyFont="1" applyFill="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60"/>
  <sheetViews>
    <sheetView tabSelected="1" topLeftCell="A25" workbookViewId="0">
      <selection activeCell="H42" sqref="H42"/>
    </sheetView>
  </sheetViews>
  <sheetFormatPr defaultColWidth="10.875" defaultRowHeight="15" x14ac:dyDescent="0.25"/>
  <cols>
    <col min="1" max="1" width="9.125" style="1" customWidth="1"/>
    <col min="2" max="2" width="55.625" style="11" customWidth="1"/>
    <col min="3" max="3" width="12.25" style="1" customWidth="1"/>
    <col min="4" max="4" width="12" style="1" customWidth="1"/>
    <col min="5" max="5" width="15.625" style="1" customWidth="1"/>
    <col min="6" max="6" width="15.125" style="1" customWidth="1"/>
    <col min="7" max="7" width="35.625" style="1" customWidth="1"/>
    <col min="8" max="8" width="47.25" style="1" customWidth="1"/>
    <col min="9" max="9" width="51.125" style="1" customWidth="1"/>
    <col min="10" max="15" width="25" style="1" customWidth="1"/>
    <col min="16" max="16" width="10.875" style="1" customWidth="1"/>
    <col min="17" max="16384" width="10.875" style="1"/>
  </cols>
  <sheetData>
    <row r="2" spans="1:6" x14ac:dyDescent="0.25">
      <c r="A2" s="12" t="s">
        <v>0</v>
      </c>
      <c r="B2" s="71"/>
    </row>
    <row r="3" spans="1:6" x14ac:dyDescent="0.25">
      <c r="B3" s="72"/>
    </row>
    <row r="4" spans="1:6" x14ac:dyDescent="0.25">
      <c r="A4" s="12" t="s">
        <v>1</v>
      </c>
      <c r="B4" s="71"/>
    </row>
    <row r="5" spans="1:6" x14ac:dyDescent="0.25">
      <c r="A5" s="2"/>
      <c r="B5" s="71"/>
    </row>
    <row r="6" spans="1:6" x14ac:dyDescent="0.25">
      <c r="A6" s="1" t="s">
        <v>2</v>
      </c>
      <c r="B6" s="73" t="s">
        <v>3</v>
      </c>
    </row>
    <row r="7" spans="1:6" x14ac:dyDescent="0.25">
      <c r="B7" s="71"/>
    </row>
    <row r="8" spans="1:6" x14ac:dyDescent="0.25">
      <c r="A8" s="3" t="s">
        <v>4</v>
      </c>
      <c r="B8" s="74"/>
    </row>
    <row r="9" spans="1:6" x14ac:dyDescent="0.25">
      <c r="A9" s="3" t="s">
        <v>5</v>
      </c>
      <c r="B9" s="74"/>
    </row>
    <row r="10" spans="1:6" x14ac:dyDescent="0.25">
      <c r="A10" s="3" t="s">
        <v>6</v>
      </c>
      <c r="B10" s="74"/>
    </row>
    <row r="12" spans="1:6" ht="15.75" x14ac:dyDescent="0.25">
      <c r="A12" s="22" t="s">
        <v>7</v>
      </c>
      <c r="B12" s="23"/>
      <c r="C12" s="19"/>
      <c r="D12" s="20"/>
      <c r="E12" s="20"/>
      <c r="F12" s="21"/>
    </row>
    <row r="13" spans="1:6" ht="15.95" customHeight="1" x14ac:dyDescent="0.25">
      <c r="A13" s="31" t="s">
        <v>8</v>
      </c>
      <c r="B13" s="26"/>
      <c r="C13" s="19"/>
      <c r="D13" s="20"/>
      <c r="E13" s="20"/>
      <c r="F13" s="21"/>
    </row>
    <row r="14" spans="1:6" ht="15.95" customHeight="1" x14ac:dyDescent="0.25">
      <c r="A14" s="31" t="s">
        <v>9</v>
      </c>
      <c r="B14" s="26"/>
      <c r="C14" s="19"/>
      <c r="D14" s="20"/>
      <c r="E14" s="20"/>
      <c r="F14" s="21"/>
    </row>
    <row r="15" spans="1:6" ht="15.95" customHeight="1" x14ac:dyDescent="0.25">
      <c r="A15" s="22" t="s">
        <v>10</v>
      </c>
      <c r="B15" s="23"/>
      <c r="C15" s="19"/>
      <c r="D15" s="20"/>
      <c r="E15" s="20"/>
      <c r="F15" s="21"/>
    </row>
    <row r="16" spans="1:6" ht="63" customHeight="1" x14ac:dyDescent="0.25">
      <c r="A16" s="25" t="s">
        <v>11</v>
      </c>
      <c r="B16" s="26"/>
      <c r="C16" s="19"/>
      <c r="D16" s="20"/>
      <c r="E16" s="20"/>
      <c r="F16" s="21"/>
    </row>
    <row r="17" spans="1:7" ht="15.95" customHeight="1" x14ac:dyDescent="0.25">
      <c r="A17" s="22" t="s">
        <v>12</v>
      </c>
      <c r="B17" s="23"/>
      <c r="C17" s="19"/>
      <c r="D17" s="20"/>
      <c r="E17" s="20"/>
      <c r="F17" s="21"/>
    </row>
    <row r="18" spans="1:7" ht="15.95" customHeight="1" x14ac:dyDescent="0.25">
      <c r="A18" s="22" t="s">
        <v>13</v>
      </c>
      <c r="B18" s="23"/>
      <c r="C18" s="19"/>
      <c r="D18" s="20"/>
      <c r="E18" s="20"/>
      <c r="F18" s="21"/>
    </row>
    <row r="19" spans="1:7" ht="48" customHeight="1" x14ac:dyDescent="0.25">
      <c r="A19" s="22" t="s">
        <v>14</v>
      </c>
      <c r="B19" s="23"/>
      <c r="C19" s="19"/>
      <c r="D19" s="20"/>
      <c r="E19" s="20"/>
      <c r="F19" s="21"/>
    </row>
    <row r="20" spans="1:7" ht="54.95" customHeight="1" x14ac:dyDescent="0.25">
      <c r="A20" s="22" t="s">
        <v>15</v>
      </c>
      <c r="B20" s="23"/>
      <c r="C20" s="19"/>
      <c r="D20" s="20"/>
      <c r="E20" s="20"/>
      <c r="F20" s="21"/>
    </row>
    <row r="21" spans="1:7" ht="2.25" customHeight="1" x14ac:dyDescent="0.25">
      <c r="A21" s="28"/>
      <c r="B21" s="29"/>
      <c r="C21" s="32"/>
      <c r="D21" s="33"/>
      <c r="E21" s="33"/>
      <c r="F21" s="33"/>
      <c r="G21" s="13"/>
    </row>
    <row r="22" spans="1:7" ht="18" customHeight="1" x14ac:dyDescent="0.25">
      <c r="A22" s="4"/>
      <c r="B22" s="4"/>
      <c r="C22" s="5"/>
      <c r="D22" s="5"/>
      <c r="E22" s="5"/>
      <c r="F22" s="5"/>
    </row>
    <row r="23" spans="1:7" x14ac:dyDescent="0.25">
      <c r="A23" s="27" t="s">
        <v>16</v>
      </c>
      <c r="B23" s="24"/>
      <c r="C23" s="24"/>
      <c r="D23" s="24"/>
      <c r="E23" s="24"/>
      <c r="F23" s="24"/>
    </row>
    <row r="24" spans="1:7" x14ac:dyDescent="0.25">
      <c r="A24" s="24" t="s">
        <v>17</v>
      </c>
      <c r="B24" s="24"/>
      <c r="C24" s="24"/>
      <c r="D24" s="24"/>
      <c r="E24" s="24"/>
      <c r="F24" s="24"/>
    </row>
    <row r="25" spans="1:7" x14ac:dyDescent="0.25">
      <c r="A25" s="24" t="s">
        <v>18</v>
      </c>
      <c r="B25" s="24"/>
      <c r="C25" s="24"/>
      <c r="D25" s="24"/>
      <c r="E25" s="24"/>
      <c r="F25" s="24"/>
    </row>
    <row r="26" spans="1:7" x14ac:dyDescent="0.25">
      <c r="A26" s="24" t="s">
        <v>19</v>
      </c>
      <c r="B26" s="24"/>
      <c r="C26" s="24"/>
      <c r="D26" s="24"/>
      <c r="E26" s="24"/>
      <c r="F26" s="24"/>
    </row>
    <row r="27" spans="1:7" x14ac:dyDescent="0.25">
      <c r="A27" s="24" t="s">
        <v>20</v>
      </c>
      <c r="B27" s="24"/>
      <c r="C27" s="24"/>
      <c r="D27" s="24"/>
      <c r="E27" s="24"/>
      <c r="F27" s="24"/>
    </row>
    <row r="28" spans="1:7" ht="32.1" customHeight="1" x14ac:dyDescent="0.25">
      <c r="A28" s="30" t="s">
        <v>21</v>
      </c>
      <c r="B28" s="24"/>
      <c r="C28" s="24"/>
      <c r="D28" s="24"/>
      <c r="E28" s="24"/>
      <c r="F28" s="24"/>
    </row>
    <row r="29" spans="1:7" x14ac:dyDescent="0.25">
      <c r="A29" s="24" t="s">
        <v>22</v>
      </c>
      <c r="B29" s="24"/>
      <c r="C29" s="24"/>
      <c r="D29" s="24"/>
      <c r="E29" s="24"/>
      <c r="F29" s="24"/>
    </row>
    <row r="30" spans="1:7" ht="51" customHeight="1" x14ac:dyDescent="0.25">
      <c r="A30" s="64" t="s">
        <v>23</v>
      </c>
      <c r="B30" s="64"/>
      <c r="D30" s="65"/>
    </row>
    <row r="31" spans="1:7" x14ac:dyDescent="0.25">
      <c r="A31" s="13" t="s">
        <v>24</v>
      </c>
    </row>
    <row r="32" spans="1:7" x14ac:dyDescent="0.25">
      <c r="A32" s="12" t="s">
        <v>25</v>
      </c>
      <c r="B32" s="73" t="s">
        <v>26</v>
      </c>
    </row>
    <row r="34" spans="1:9" x14ac:dyDescent="0.25">
      <c r="A34" s="12" t="s">
        <v>27</v>
      </c>
    </row>
    <row r="35" spans="1:9" s="11" customFormat="1" ht="30" x14ac:dyDescent="0.25">
      <c r="A35" s="66" t="s">
        <v>28</v>
      </c>
      <c r="B35" s="66" t="s">
        <v>29</v>
      </c>
      <c r="C35" s="66" t="s">
        <v>30</v>
      </c>
      <c r="D35" s="66" t="s">
        <v>31</v>
      </c>
      <c r="E35" s="66" t="s">
        <v>32</v>
      </c>
      <c r="F35" s="66" t="s">
        <v>33</v>
      </c>
      <c r="G35" s="66" t="s">
        <v>34</v>
      </c>
      <c r="H35" s="66" t="s">
        <v>35</v>
      </c>
      <c r="I35" s="66" t="s">
        <v>36</v>
      </c>
    </row>
    <row r="36" spans="1:9" s="11" customFormat="1" x14ac:dyDescent="0.25">
      <c r="A36" s="66" t="s">
        <v>37</v>
      </c>
      <c r="B36" s="66" t="s">
        <v>38</v>
      </c>
      <c r="C36" s="67"/>
      <c r="D36" s="67"/>
      <c r="E36" s="67"/>
      <c r="F36" s="67"/>
      <c r="G36" s="67"/>
      <c r="H36" s="67"/>
      <c r="I36" s="67"/>
    </row>
    <row r="37" spans="1:9" s="11" customFormat="1" x14ac:dyDescent="0.25">
      <c r="A37" s="67" t="s">
        <v>39</v>
      </c>
      <c r="B37" s="67" t="s">
        <v>40</v>
      </c>
      <c r="C37" s="67">
        <v>3</v>
      </c>
      <c r="D37" s="67" t="s">
        <v>41</v>
      </c>
      <c r="E37" s="68"/>
      <c r="F37" s="67" t="str">
        <f>IF(ISBLANK(E37),"", PRODUCT(C37,E37))</f>
        <v/>
      </c>
      <c r="G37" s="69"/>
      <c r="H37" s="67"/>
      <c r="I37" s="67"/>
    </row>
    <row r="38" spans="1:9" s="11" customFormat="1" ht="45" x14ac:dyDescent="0.25">
      <c r="A38" s="67" t="s">
        <v>42</v>
      </c>
      <c r="B38" s="67" t="s">
        <v>43</v>
      </c>
      <c r="C38" s="67"/>
      <c r="D38" s="67"/>
      <c r="E38" s="67"/>
      <c r="F38" s="67"/>
      <c r="G38" s="67"/>
      <c r="H38" s="69"/>
      <c r="I38" s="69"/>
    </row>
    <row r="39" spans="1:9" s="11" customFormat="1" ht="30" x14ac:dyDescent="0.25">
      <c r="A39" s="67" t="s">
        <v>44</v>
      </c>
      <c r="B39" s="67" t="s">
        <v>45</v>
      </c>
      <c r="C39" s="67"/>
      <c r="D39" s="67"/>
      <c r="E39" s="67"/>
      <c r="F39" s="67"/>
      <c r="G39" s="67"/>
      <c r="H39" s="69"/>
      <c r="I39" s="69"/>
    </row>
    <row r="40" spans="1:9" s="11" customFormat="1" x14ac:dyDescent="0.25">
      <c r="A40" s="67" t="s">
        <v>46</v>
      </c>
      <c r="B40" s="67" t="s">
        <v>47</v>
      </c>
      <c r="C40" s="67"/>
      <c r="D40" s="67"/>
      <c r="E40" s="67"/>
      <c r="F40" s="67"/>
      <c r="G40" s="67"/>
      <c r="H40" s="69"/>
      <c r="I40" s="69"/>
    </row>
    <row r="41" spans="1:9" s="11" customFormat="1" x14ac:dyDescent="0.25">
      <c r="A41" s="67" t="s">
        <v>48</v>
      </c>
      <c r="B41" s="67" t="s">
        <v>49</v>
      </c>
      <c r="C41" s="67"/>
      <c r="D41" s="67"/>
      <c r="E41" s="67"/>
      <c r="F41" s="67"/>
      <c r="G41" s="67"/>
      <c r="H41" s="69"/>
      <c r="I41" s="69"/>
    </row>
    <row r="42" spans="1:9" s="11" customFormat="1" ht="120" x14ac:dyDescent="0.25">
      <c r="A42" s="67" t="s">
        <v>50</v>
      </c>
      <c r="B42" s="67" t="s">
        <v>51</v>
      </c>
      <c r="C42" s="67"/>
      <c r="D42" s="67"/>
      <c r="E42" s="67"/>
      <c r="F42" s="67"/>
      <c r="G42" s="67"/>
      <c r="H42" s="69"/>
      <c r="I42" s="69"/>
    </row>
    <row r="43" spans="1:9" s="11" customFormat="1" ht="30" x14ac:dyDescent="0.25">
      <c r="A43" s="67" t="s">
        <v>52</v>
      </c>
      <c r="B43" s="67" t="s">
        <v>53</v>
      </c>
      <c r="C43" s="67"/>
      <c r="D43" s="67"/>
      <c r="E43" s="67"/>
      <c r="F43" s="67"/>
      <c r="G43" s="67"/>
      <c r="H43" s="69"/>
      <c r="I43" s="69"/>
    </row>
    <row r="44" spans="1:9" s="11" customFormat="1" x14ac:dyDescent="0.25">
      <c r="A44" s="67" t="s">
        <v>54</v>
      </c>
      <c r="B44" s="67" t="s">
        <v>55</v>
      </c>
      <c r="C44" s="67"/>
      <c r="D44" s="67"/>
      <c r="E44" s="67"/>
      <c r="F44" s="67"/>
      <c r="G44" s="67"/>
      <c r="H44" s="69"/>
      <c r="I44" s="69"/>
    </row>
    <row r="45" spans="1:9" s="11" customFormat="1" ht="30" x14ac:dyDescent="0.25">
      <c r="A45" s="67" t="s">
        <v>56</v>
      </c>
      <c r="B45" s="67" t="s">
        <v>57</v>
      </c>
      <c r="C45" s="67"/>
      <c r="D45" s="67"/>
      <c r="E45" s="67"/>
      <c r="F45" s="67"/>
      <c r="G45" s="67"/>
      <c r="H45" s="69"/>
      <c r="I45" s="69"/>
    </row>
    <row r="46" spans="1:9" s="11" customFormat="1" x14ac:dyDescent="0.25">
      <c r="A46" s="67" t="s">
        <v>58</v>
      </c>
      <c r="B46" s="67" t="s">
        <v>59</v>
      </c>
      <c r="C46" s="67"/>
      <c r="D46" s="67"/>
      <c r="E46" s="67"/>
      <c r="F46" s="67"/>
      <c r="G46" s="67"/>
      <c r="H46" s="69"/>
      <c r="I46" s="69"/>
    </row>
    <row r="47" spans="1:9" s="11" customFormat="1" ht="30" x14ac:dyDescent="0.25">
      <c r="A47" s="67" t="s">
        <v>60</v>
      </c>
      <c r="B47" s="67" t="s">
        <v>61</v>
      </c>
      <c r="C47" s="67"/>
      <c r="D47" s="67"/>
      <c r="E47" s="67"/>
      <c r="F47" s="67"/>
      <c r="G47" s="67"/>
      <c r="H47" s="69"/>
      <c r="I47" s="69"/>
    </row>
    <row r="48" spans="1:9" s="11" customFormat="1" ht="60" x14ac:dyDescent="0.25">
      <c r="A48" s="67" t="s">
        <v>62</v>
      </c>
      <c r="B48" s="67" t="s">
        <v>63</v>
      </c>
      <c r="C48" s="67"/>
      <c r="D48" s="67"/>
      <c r="E48" s="67"/>
      <c r="F48" s="67"/>
      <c r="G48" s="67"/>
      <c r="H48" s="69"/>
      <c r="I48" s="69"/>
    </row>
    <row r="49" spans="1:9" s="11" customFormat="1" ht="75" x14ac:dyDescent="0.25">
      <c r="A49" s="67" t="s">
        <v>64</v>
      </c>
      <c r="B49" s="67" t="s">
        <v>65</v>
      </c>
      <c r="C49" s="67"/>
      <c r="D49" s="67"/>
      <c r="E49" s="67"/>
      <c r="F49" s="67"/>
      <c r="G49" s="67"/>
      <c r="H49" s="69"/>
      <c r="I49" s="69"/>
    </row>
    <row r="50" spans="1:9" s="11" customFormat="1" ht="60" x14ac:dyDescent="0.25">
      <c r="A50" s="67" t="s">
        <v>66</v>
      </c>
      <c r="B50" s="67" t="s">
        <v>67</v>
      </c>
      <c r="C50" s="67"/>
      <c r="D50" s="67"/>
      <c r="E50" s="67"/>
      <c r="F50" s="67"/>
      <c r="G50" s="67"/>
      <c r="H50" s="69"/>
      <c r="I50" s="69"/>
    </row>
    <row r="51" spans="1:9" s="11" customFormat="1" ht="330" x14ac:dyDescent="0.25">
      <c r="A51" s="67" t="s">
        <v>68</v>
      </c>
      <c r="B51" s="67" t="s">
        <v>69</v>
      </c>
      <c r="C51" s="67"/>
      <c r="D51" s="67"/>
      <c r="E51" s="67"/>
      <c r="F51" s="67"/>
      <c r="G51" s="67"/>
      <c r="H51" s="69"/>
      <c r="I51" s="69"/>
    </row>
    <row r="52" spans="1:9" s="11" customFormat="1" ht="105" x14ac:dyDescent="0.25">
      <c r="A52" s="67" t="s">
        <v>70</v>
      </c>
      <c r="B52" s="67" t="s">
        <v>71</v>
      </c>
      <c r="C52" s="67"/>
      <c r="D52" s="67"/>
      <c r="E52" s="67"/>
      <c r="F52" s="67"/>
      <c r="G52" s="67"/>
      <c r="H52" s="69"/>
      <c r="I52" s="69"/>
    </row>
    <row r="53" spans="1:9" s="11" customFormat="1" x14ac:dyDescent="0.25">
      <c r="A53" s="67" t="s">
        <v>72</v>
      </c>
      <c r="B53" s="67" t="s">
        <v>73</v>
      </c>
      <c r="C53" s="67">
        <v>1</v>
      </c>
      <c r="D53" s="67" t="s">
        <v>41</v>
      </c>
      <c r="E53" s="68"/>
      <c r="F53" s="67" t="str">
        <f>IF(ISBLANK(E53),"", PRODUCT(C53,E53))</f>
        <v/>
      </c>
      <c r="G53" s="69"/>
      <c r="H53" s="67"/>
      <c r="I53" s="67"/>
    </row>
    <row r="54" spans="1:9" s="11" customFormat="1" ht="45" x14ac:dyDescent="0.25">
      <c r="A54" s="67" t="s">
        <v>74</v>
      </c>
      <c r="B54" s="67" t="s">
        <v>75</v>
      </c>
      <c r="C54" s="67"/>
      <c r="D54" s="67"/>
      <c r="E54" s="67"/>
      <c r="F54" s="67"/>
      <c r="G54" s="67"/>
      <c r="H54" s="69"/>
      <c r="I54" s="69"/>
    </row>
    <row r="55" spans="1:9" s="11" customFormat="1" ht="30" x14ac:dyDescent="0.25">
      <c r="A55" s="67" t="s">
        <v>76</v>
      </c>
      <c r="B55" s="67" t="s">
        <v>77</v>
      </c>
      <c r="C55" s="67"/>
      <c r="D55" s="67"/>
      <c r="E55" s="67"/>
      <c r="F55" s="67"/>
      <c r="G55" s="67"/>
      <c r="H55" s="69"/>
      <c r="I55" s="69"/>
    </row>
    <row r="56" spans="1:9" s="11" customFormat="1" x14ac:dyDescent="0.25">
      <c r="A56" s="67" t="s">
        <v>78</v>
      </c>
      <c r="B56" s="67" t="s">
        <v>79</v>
      </c>
      <c r="C56" s="67"/>
      <c r="D56" s="67"/>
      <c r="E56" s="67"/>
      <c r="F56" s="67"/>
      <c r="G56" s="67"/>
      <c r="H56" s="69"/>
      <c r="I56" s="69"/>
    </row>
    <row r="57" spans="1:9" s="11" customFormat="1" ht="30" x14ac:dyDescent="0.25">
      <c r="A57" s="67" t="s">
        <v>80</v>
      </c>
      <c r="B57" s="67" t="s">
        <v>81</v>
      </c>
      <c r="C57" s="67"/>
      <c r="D57" s="67"/>
      <c r="E57" s="67"/>
      <c r="F57" s="67"/>
      <c r="G57" s="67"/>
      <c r="H57" s="69"/>
      <c r="I57" s="69"/>
    </row>
    <row r="58" spans="1:9" s="11" customFormat="1" x14ac:dyDescent="0.25">
      <c r="A58" s="67" t="s">
        <v>82</v>
      </c>
      <c r="B58" s="67" t="s">
        <v>83</v>
      </c>
      <c r="C58" s="67"/>
      <c r="D58" s="67"/>
      <c r="E58" s="67"/>
      <c r="F58" s="67"/>
      <c r="G58" s="67"/>
      <c r="H58" s="69"/>
      <c r="I58" s="69"/>
    </row>
    <row r="59" spans="1:9" s="11" customFormat="1" x14ac:dyDescent="0.25">
      <c r="A59" s="67" t="s">
        <v>84</v>
      </c>
      <c r="B59" s="67" t="s">
        <v>85</v>
      </c>
      <c r="C59" s="67"/>
      <c r="D59" s="67"/>
      <c r="E59" s="67"/>
      <c r="F59" s="67"/>
      <c r="G59" s="67"/>
      <c r="H59" s="69"/>
      <c r="I59" s="69"/>
    </row>
    <row r="60" spans="1:9" s="11" customFormat="1" ht="30" x14ac:dyDescent="0.25">
      <c r="A60" s="67" t="s">
        <v>86</v>
      </c>
      <c r="B60" s="67" t="s">
        <v>87</v>
      </c>
      <c r="C60" s="67"/>
      <c r="D60" s="67"/>
      <c r="E60" s="67"/>
      <c r="F60" s="67"/>
      <c r="G60" s="67"/>
      <c r="H60" s="69"/>
      <c r="I60" s="69"/>
    </row>
    <row r="61" spans="1:9" s="11" customFormat="1" ht="30" x14ac:dyDescent="0.25">
      <c r="A61" s="67" t="s">
        <v>88</v>
      </c>
      <c r="B61" s="67" t="s">
        <v>89</v>
      </c>
      <c r="C61" s="67"/>
      <c r="D61" s="67"/>
      <c r="E61" s="67"/>
      <c r="F61" s="67"/>
      <c r="G61" s="67"/>
      <c r="H61" s="69"/>
      <c r="I61" s="69"/>
    </row>
    <row r="62" spans="1:9" s="11" customFormat="1" ht="30" x14ac:dyDescent="0.25">
      <c r="A62" s="67" t="s">
        <v>90</v>
      </c>
      <c r="B62" s="67" t="s">
        <v>91</v>
      </c>
      <c r="C62" s="67"/>
      <c r="D62" s="67"/>
      <c r="E62" s="67"/>
      <c r="F62" s="67"/>
      <c r="G62" s="67"/>
      <c r="H62" s="69"/>
      <c r="I62" s="69"/>
    </row>
    <row r="63" spans="1:9" s="11" customFormat="1" ht="60" x14ac:dyDescent="0.25">
      <c r="A63" s="67" t="s">
        <v>92</v>
      </c>
      <c r="B63" s="67" t="s">
        <v>93</v>
      </c>
      <c r="C63" s="67"/>
      <c r="D63" s="67"/>
      <c r="E63" s="67"/>
      <c r="F63" s="67"/>
      <c r="G63" s="67"/>
      <c r="H63" s="69"/>
      <c r="I63" s="69"/>
    </row>
    <row r="64" spans="1:9" s="11" customFormat="1" ht="45" x14ac:dyDescent="0.25">
      <c r="A64" s="67" t="s">
        <v>94</v>
      </c>
      <c r="B64" s="67" t="s">
        <v>95</v>
      </c>
      <c r="C64" s="67"/>
      <c r="D64" s="67"/>
      <c r="E64" s="67"/>
      <c r="F64" s="67"/>
      <c r="G64" s="67"/>
      <c r="H64" s="69"/>
      <c r="I64" s="69"/>
    </row>
    <row r="65" spans="1:9" s="11" customFormat="1" ht="30" x14ac:dyDescent="0.25">
      <c r="A65" s="67" t="s">
        <v>96</v>
      </c>
      <c r="B65" s="67" t="s">
        <v>97</v>
      </c>
      <c r="C65" s="67"/>
      <c r="D65" s="67"/>
      <c r="E65" s="67"/>
      <c r="F65" s="67"/>
      <c r="G65" s="67"/>
      <c r="H65" s="69"/>
      <c r="I65" s="69"/>
    </row>
    <row r="66" spans="1:9" s="11" customFormat="1" ht="30" x14ac:dyDescent="0.25">
      <c r="A66" s="67" t="s">
        <v>98</v>
      </c>
      <c r="B66" s="67" t="s">
        <v>99</v>
      </c>
      <c r="C66" s="67"/>
      <c r="D66" s="67"/>
      <c r="E66" s="67"/>
      <c r="F66" s="67"/>
      <c r="G66" s="67"/>
      <c r="H66" s="69"/>
      <c r="I66" s="69"/>
    </row>
    <row r="67" spans="1:9" s="11" customFormat="1" ht="30" x14ac:dyDescent="0.25">
      <c r="A67" s="67" t="s">
        <v>100</v>
      </c>
      <c r="B67" s="67" t="s">
        <v>101</v>
      </c>
      <c r="C67" s="67"/>
      <c r="D67" s="67"/>
      <c r="E67" s="67"/>
      <c r="F67" s="67"/>
      <c r="G67" s="67"/>
      <c r="H67" s="69"/>
      <c r="I67" s="69"/>
    </row>
    <row r="68" spans="1:9" s="11" customFormat="1" ht="75" x14ac:dyDescent="0.25">
      <c r="A68" s="67" t="s">
        <v>102</v>
      </c>
      <c r="B68" s="67" t="s">
        <v>103</v>
      </c>
      <c r="C68" s="67"/>
      <c r="D68" s="67"/>
      <c r="E68" s="67"/>
      <c r="F68" s="67"/>
      <c r="G68" s="67"/>
      <c r="H68" s="69"/>
      <c r="I68" s="69"/>
    </row>
    <row r="69" spans="1:9" s="11" customFormat="1" ht="90" x14ac:dyDescent="0.25">
      <c r="A69" s="67" t="s">
        <v>104</v>
      </c>
      <c r="B69" s="67" t="s">
        <v>105</v>
      </c>
      <c r="C69" s="67"/>
      <c r="D69" s="67"/>
      <c r="E69" s="67"/>
      <c r="F69" s="67"/>
      <c r="G69" s="67"/>
      <c r="H69" s="69"/>
      <c r="I69" s="69"/>
    </row>
    <row r="70" spans="1:9" s="11" customFormat="1" ht="60" x14ac:dyDescent="0.25">
      <c r="A70" s="67" t="s">
        <v>106</v>
      </c>
      <c r="B70" s="67" t="s">
        <v>107</v>
      </c>
      <c r="C70" s="67"/>
      <c r="D70" s="67"/>
      <c r="E70" s="67"/>
      <c r="F70" s="67"/>
      <c r="G70" s="67"/>
      <c r="H70" s="69"/>
      <c r="I70" s="69"/>
    </row>
    <row r="71" spans="1:9" s="11" customFormat="1" ht="30" x14ac:dyDescent="0.25">
      <c r="A71" s="67" t="s">
        <v>108</v>
      </c>
      <c r="B71" s="67" t="s">
        <v>109</v>
      </c>
      <c r="C71" s="67"/>
      <c r="D71" s="67"/>
      <c r="E71" s="67"/>
      <c r="F71" s="67"/>
      <c r="G71" s="67"/>
      <c r="H71" s="69"/>
      <c r="I71" s="69"/>
    </row>
    <row r="72" spans="1:9" s="11" customFormat="1" ht="30" x14ac:dyDescent="0.25">
      <c r="A72" s="67" t="s">
        <v>110</v>
      </c>
      <c r="B72" s="67" t="s">
        <v>111</v>
      </c>
      <c r="C72" s="67"/>
      <c r="D72" s="67"/>
      <c r="E72" s="67"/>
      <c r="F72" s="67"/>
      <c r="G72" s="67"/>
      <c r="H72" s="69"/>
      <c r="I72" s="69"/>
    </row>
    <row r="73" spans="1:9" s="11" customFormat="1" ht="75" x14ac:dyDescent="0.25">
      <c r="A73" s="67" t="s">
        <v>112</v>
      </c>
      <c r="B73" s="67" t="s">
        <v>113</v>
      </c>
      <c r="C73" s="67"/>
      <c r="D73" s="67"/>
      <c r="E73" s="67"/>
      <c r="F73" s="67"/>
      <c r="G73" s="67"/>
      <c r="H73" s="69"/>
      <c r="I73" s="69"/>
    </row>
    <row r="74" spans="1:9" s="11" customFormat="1" x14ac:dyDescent="0.25">
      <c r="E74" s="66" t="s">
        <v>114</v>
      </c>
      <c r="F74" s="66" t="str">
        <f>IF((COUNT(C37:C73)&lt;&gt;COUNT(F37:F73)),"", ROUND(SUM(F37:F73),2))</f>
        <v/>
      </c>
      <c r="G74" s="70" t="str">
        <f>IF((COUNT(C37:C73)&lt;&gt;COUNT(F37:F73)),"Neužpildytos visų objektų kainos", "")</f>
        <v>Neužpildytos visų objektų kainos</v>
      </c>
    </row>
    <row r="75" spans="1:9" s="11" customFormat="1" ht="30" x14ac:dyDescent="0.25">
      <c r="C75" s="66" t="s">
        <v>115</v>
      </c>
      <c r="D75" s="69"/>
      <c r="E75" s="66" t="s">
        <v>116</v>
      </c>
      <c r="F75" s="66" t="str">
        <f>IF(OR(F74="",D75=""),"", ROUND(PRODUCT(D75,F74)/100,2))</f>
        <v/>
      </c>
      <c r="G75" s="70" t="str">
        <f>IF(D75="", "Nurodykite taikomą PVM dydį", "")</f>
        <v>Nurodykite taikomą PVM dydį</v>
      </c>
    </row>
    <row r="76" spans="1:9" s="11" customFormat="1" x14ac:dyDescent="0.25">
      <c r="E76" s="66" t="s">
        <v>117</v>
      </c>
      <c r="F76" s="66">
        <f>IF(ISBLANK(F75), "", ROUND(SUM(F74:F75),2))</f>
        <v>0</v>
      </c>
    </row>
    <row r="80" spans="1:9" x14ac:dyDescent="0.25">
      <c r="A80" s="12" t="s">
        <v>118</v>
      </c>
      <c r="B80" s="73" t="s">
        <v>119</v>
      </c>
    </row>
    <row r="82" spans="1:9" x14ac:dyDescent="0.25">
      <c r="A82" s="12" t="s">
        <v>27</v>
      </c>
    </row>
    <row r="83" spans="1:9" s="11" customFormat="1" ht="30" x14ac:dyDescent="0.25">
      <c r="A83" s="66" t="s">
        <v>28</v>
      </c>
      <c r="B83" s="66" t="s">
        <v>29</v>
      </c>
      <c r="C83" s="66" t="s">
        <v>30</v>
      </c>
      <c r="D83" s="66" t="s">
        <v>31</v>
      </c>
      <c r="E83" s="66" t="s">
        <v>32</v>
      </c>
      <c r="F83" s="66" t="s">
        <v>33</v>
      </c>
      <c r="G83" s="66" t="s">
        <v>34</v>
      </c>
      <c r="H83" s="66" t="s">
        <v>35</v>
      </c>
      <c r="I83" s="66" t="s">
        <v>36</v>
      </c>
    </row>
    <row r="84" spans="1:9" s="11" customFormat="1" x14ac:dyDescent="0.25">
      <c r="A84" s="66" t="s">
        <v>120</v>
      </c>
      <c r="B84" s="66" t="s">
        <v>121</v>
      </c>
      <c r="C84" s="67"/>
      <c r="D84" s="67"/>
      <c r="E84" s="67"/>
      <c r="F84" s="67"/>
      <c r="G84" s="67"/>
      <c r="H84" s="67"/>
      <c r="I84" s="67"/>
    </row>
    <row r="85" spans="1:9" s="11" customFormat="1" x14ac:dyDescent="0.25">
      <c r="A85" s="67" t="s">
        <v>122</v>
      </c>
      <c r="B85" s="67" t="s">
        <v>123</v>
      </c>
      <c r="C85" s="67">
        <v>3</v>
      </c>
      <c r="D85" s="67" t="s">
        <v>124</v>
      </c>
      <c r="E85" s="68"/>
      <c r="F85" s="67" t="str">
        <f>IF(ISBLANK(E85),"", PRODUCT(C85,E85))</f>
        <v/>
      </c>
      <c r="G85" s="69"/>
      <c r="H85" s="67"/>
      <c r="I85" s="67"/>
    </row>
    <row r="86" spans="1:9" s="11" customFormat="1" ht="30" x14ac:dyDescent="0.25">
      <c r="A86" s="67" t="s">
        <v>125</v>
      </c>
      <c r="B86" s="67" t="s">
        <v>126</v>
      </c>
      <c r="C86" s="67"/>
      <c r="D86" s="67"/>
      <c r="E86" s="67"/>
      <c r="F86" s="67"/>
      <c r="G86" s="67"/>
      <c r="H86" s="69"/>
      <c r="I86" s="69"/>
    </row>
    <row r="87" spans="1:9" s="11" customFormat="1" ht="30" x14ac:dyDescent="0.25">
      <c r="A87" s="67" t="s">
        <v>127</v>
      </c>
      <c r="B87" s="67" t="s">
        <v>128</v>
      </c>
      <c r="C87" s="67"/>
      <c r="D87" s="67"/>
      <c r="E87" s="67"/>
      <c r="F87" s="67"/>
      <c r="G87" s="67"/>
      <c r="H87" s="69"/>
      <c r="I87" s="69"/>
    </row>
    <row r="88" spans="1:9" s="11" customFormat="1" x14ac:dyDescent="0.25">
      <c r="A88" s="67" t="s">
        <v>129</v>
      </c>
      <c r="B88" s="67" t="s">
        <v>130</v>
      </c>
      <c r="C88" s="67"/>
      <c r="D88" s="67"/>
      <c r="E88" s="67"/>
      <c r="F88" s="67"/>
      <c r="G88" s="67"/>
      <c r="H88" s="69"/>
      <c r="I88" s="69"/>
    </row>
    <row r="89" spans="1:9" s="11" customFormat="1" ht="30" x14ac:dyDescent="0.25">
      <c r="A89" s="67" t="s">
        <v>131</v>
      </c>
      <c r="B89" s="67" t="s">
        <v>132</v>
      </c>
      <c r="C89" s="67"/>
      <c r="D89" s="67"/>
      <c r="E89" s="67"/>
      <c r="F89" s="67"/>
      <c r="G89" s="67"/>
      <c r="H89" s="69"/>
      <c r="I89" s="69"/>
    </row>
    <row r="90" spans="1:9" s="11" customFormat="1" ht="60" x14ac:dyDescent="0.25">
      <c r="A90" s="67" t="s">
        <v>133</v>
      </c>
      <c r="B90" s="67" t="s">
        <v>134</v>
      </c>
      <c r="C90" s="67"/>
      <c r="D90" s="67"/>
      <c r="E90" s="67"/>
      <c r="F90" s="67"/>
      <c r="G90" s="67"/>
      <c r="H90" s="69"/>
      <c r="I90" s="69"/>
    </row>
    <row r="91" spans="1:9" s="11" customFormat="1" ht="75" x14ac:dyDescent="0.25">
      <c r="A91" s="67" t="s">
        <v>135</v>
      </c>
      <c r="B91" s="67" t="s">
        <v>136</v>
      </c>
      <c r="C91" s="67"/>
      <c r="D91" s="67"/>
      <c r="E91" s="67"/>
      <c r="F91" s="67"/>
      <c r="G91" s="67"/>
      <c r="H91" s="69"/>
      <c r="I91" s="69"/>
    </row>
    <row r="92" spans="1:9" s="11" customFormat="1" x14ac:dyDescent="0.25">
      <c r="A92" s="67" t="s">
        <v>137</v>
      </c>
      <c r="B92" s="67" t="s">
        <v>138</v>
      </c>
      <c r="C92" s="67"/>
      <c r="D92" s="67"/>
      <c r="E92" s="67"/>
      <c r="F92" s="67"/>
      <c r="G92" s="67"/>
      <c r="H92" s="69"/>
      <c r="I92" s="69"/>
    </row>
    <row r="93" spans="1:9" s="11" customFormat="1" x14ac:dyDescent="0.25">
      <c r="A93" s="67" t="s">
        <v>139</v>
      </c>
      <c r="B93" s="67" t="s">
        <v>140</v>
      </c>
      <c r="C93" s="67"/>
      <c r="D93" s="67"/>
      <c r="E93" s="67"/>
      <c r="F93" s="67"/>
      <c r="G93" s="67"/>
      <c r="H93" s="69"/>
      <c r="I93" s="69"/>
    </row>
    <row r="94" spans="1:9" s="11" customFormat="1" ht="60" x14ac:dyDescent="0.25">
      <c r="A94" s="67" t="s">
        <v>141</v>
      </c>
      <c r="B94" s="67" t="s">
        <v>142</v>
      </c>
      <c r="C94" s="67"/>
      <c r="D94" s="67"/>
      <c r="E94" s="67"/>
      <c r="F94" s="67"/>
      <c r="G94" s="67"/>
      <c r="H94" s="69"/>
      <c r="I94" s="69"/>
    </row>
    <row r="95" spans="1:9" s="11" customFormat="1" x14ac:dyDescent="0.25">
      <c r="A95" s="67" t="s">
        <v>143</v>
      </c>
      <c r="B95" s="67" t="s">
        <v>144</v>
      </c>
      <c r="C95" s="67"/>
      <c r="D95" s="67"/>
      <c r="E95" s="67"/>
      <c r="F95" s="67"/>
      <c r="G95" s="67"/>
      <c r="H95" s="69"/>
      <c r="I95" s="69"/>
    </row>
    <row r="96" spans="1:9" s="11" customFormat="1" x14ac:dyDescent="0.25">
      <c r="A96" s="67" t="s">
        <v>145</v>
      </c>
      <c r="B96" s="67" t="s">
        <v>146</v>
      </c>
      <c r="C96" s="67"/>
      <c r="D96" s="67"/>
      <c r="E96" s="67"/>
      <c r="F96" s="67"/>
      <c r="G96" s="67"/>
      <c r="H96" s="69"/>
      <c r="I96" s="69"/>
    </row>
    <row r="97" spans="1:9" s="11" customFormat="1" ht="75" x14ac:dyDescent="0.25">
      <c r="A97" s="67" t="s">
        <v>147</v>
      </c>
      <c r="B97" s="67" t="s">
        <v>113</v>
      </c>
      <c r="C97" s="67"/>
      <c r="D97" s="67"/>
      <c r="E97" s="67"/>
      <c r="F97" s="67"/>
      <c r="G97" s="67"/>
      <c r="H97" s="69"/>
      <c r="I97" s="69"/>
    </row>
    <row r="98" spans="1:9" s="11" customFormat="1" x14ac:dyDescent="0.25">
      <c r="E98" s="66" t="s">
        <v>114</v>
      </c>
      <c r="F98" s="66" t="str">
        <f>IF((COUNT(C85:C97)&lt;&gt;COUNT(F85:F97)),"", ROUND(SUM(F85:F97),2))</f>
        <v/>
      </c>
      <c r="G98" s="70" t="str">
        <f>IF((COUNT(C85:C97)&lt;&gt;COUNT(F85:F97)),"Neužpildytos visų objektų kainos", "")</f>
        <v>Neužpildytos visų objektų kainos</v>
      </c>
    </row>
    <row r="99" spans="1:9" s="11" customFormat="1" ht="30" x14ac:dyDescent="0.25">
      <c r="C99" s="66" t="s">
        <v>115</v>
      </c>
      <c r="D99" s="69"/>
      <c r="E99" s="66" t="s">
        <v>116</v>
      </c>
      <c r="F99" s="66" t="str">
        <f>IF(OR(F98="",D99=""),"", ROUND(PRODUCT(D99,F98)/100,2))</f>
        <v/>
      </c>
      <c r="G99" s="70" t="str">
        <f>IF(D99="", "Nurodykite taikomą PVM dydį", "")</f>
        <v>Nurodykite taikomą PVM dydį</v>
      </c>
    </row>
    <row r="100" spans="1:9" s="11" customFormat="1" x14ac:dyDescent="0.25">
      <c r="E100" s="66" t="s">
        <v>117</v>
      </c>
      <c r="F100" s="66">
        <f>IF(ISBLANK(F99), "", ROUND(SUM(F98:F99),2))</f>
        <v>0</v>
      </c>
    </row>
    <row r="104" spans="1:9" x14ac:dyDescent="0.25">
      <c r="A104" s="12" t="s">
        <v>148</v>
      </c>
      <c r="B104" s="73" t="s">
        <v>149</v>
      </c>
    </row>
    <row r="106" spans="1:9" x14ac:dyDescent="0.25">
      <c r="A106" s="12" t="s">
        <v>27</v>
      </c>
    </row>
    <row r="107" spans="1:9" s="11" customFormat="1" ht="30" x14ac:dyDescent="0.25">
      <c r="A107" s="66" t="s">
        <v>28</v>
      </c>
      <c r="B107" s="66" t="s">
        <v>29</v>
      </c>
      <c r="C107" s="66" t="s">
        <v>30</v>
      </c>
      <c r="D107" s="66" t="s">
        <v>31</v>
      </c>
      <c r="E107" s="66" t="s">
        <v>32</v>
      </c>
      <c r="F107" s="66" t="s">
        <v>33</v>
      </c>
      <c r="G107" s="66" t="s">
        <v>34</v>
      </c>
      <c r="H107" s="66" t="s">
        <v>35</v>
      </c>
      <c r="I107" s="66" t="s">
        <v>36</v>
      </c>
    </row>
    <row r="108" spans="1:9" s="11" customFormat="1" x14ac:dyDescent="0.25">
      <c r="A108" s="66" t="s">
        <v>150</v>
      </c>
      <c r="B108" s="66" t="s">
        <v>151</v>
      </c>
      <c r="C108" s="67"/>
      <c r="D108" s="67"/>
      <c r="E108" s="67"/>
      <c r="F108" s="67"/>
      <c r="G108" s="67"/>
      <c r="H108" s="67"/>
      <c r="I108" s="67"/>
    </row>
    <row r="109" spans="1:9" s="11" customFormat="1" x14ac:dyDescent="0.25">
      <c r="A109" s="67" t="s">
        <v>152</v>
      </c>
      <c r="B109" s="67" t="s">
        <v>149</v>
      </c>
      <c r="C109" s="67">
        <v>2</v>
      </c>
      <c r="D109" s="67" t="s">
        <v>124</v>
      </c>
      <c r="E109" s="68"/>
      <c r="F109" s="67" t="str">
        <f>IF(ISBLANK(E109),"", PRODUCT(C109,E109))</f>
        <v/>
      </c>
      <c r="G109" s="69"/>
      <c r="H109" s="67"/>
      <c r="I109" s="67"/>
    </row>
    <row r="110" spans="1:9" s="11" customFormat="1" ht="45" x14ac:dyDescent="0.25">
      <c r="A110" s="67" t="s">
        <v>153</v>
      </c>
      <c r="B110" s="67" t="s">
        <v>154</v>
      </c>
      <c r="C110" s="67"/>
      <c r="D110" s="67"/>
      <c r="E110" s="67"/>
      <c r="F110" s="67"/>
      <c r="G110" s="67"/>
      <c r="H110" s="69"/>
      <c r="I110" s="69"/>
    </row>
    <row r="111" spans="1:9" s="11" customFormat="1" ht="60" x14ac:dyDescent="0.25">
      <c r="A111" s="67" t="s">
        <v>155</v>
      </c>
      <c r="B111" s="67" t="s">
        <v>156</v>
      </c>
      <c r="C111" s="67"/>
      <c r="D111" s="67"/>
      <c r="E111" s="67"/>
      <c r="F111" s="67"/>
      <c r="G111" s="67"/>
      <c r="H111" s="69"/>
      <c r="I111" s="69"/>
    </row>
    <row r="112" spans="1:9" s="11" customFormat="1" x14ac:dyDescent="0.25">
      <c r="A112" s="67" t="s">
        <v>157</v>
      </c>
      <c r="B112" s="67" t="s">
        <v>158</v>
      </c>
      <c r="C112" s="67"/>
      <c r="D112" s="67"/>
      <c r="E112" s="67"/>
      <c r="F112" s="67"/>
      <c r="G112" s="67"/>
      <c r="H112" s="69"/>
      <c r="I112" s="69"/>
    </row>
    <row r="113" spans="1:9" s="11" customFormat="1" ht="60" x14ac:dyDescent="0.25">
      <c r="A113" s="67" t="s">
        <v>159</v>
      </c>
      <c r="B113" s="67" t="s">
        <v>160</v>
      </c>
      <c r="C113" s="67"/>
      <c r="D113" s="67"/>
      <c r="E113" s="67"/>
      <c r="F113" s="67"/>
      <c r="G113" s="67"/>
      <c r="H113" s="69"/>
      <c r="I113" s="69"/>
    </row>
    <row r="114" spans="1:9" s="11" customFormat="1" ht="75" x14ac:dyDescent="0.25">
      <c r="A114" s="67" t="s">
        <v>161</v>
      </c>
      <c r="B114" s="67" t="s">
        <v>162</v>
      </c>
      <c r="C114" s="67"/>
      <c r="D114" s="67"/>
      <c r="E114" s="67"/>
      <c r="F114" s="67"/>
      <c r="G114" s="67"/>
      <c r="H114" s="69"/>
      <c r="I114" s="69"/>
    </row>
    <row r="115" spans="1:9" s="11" customFormat="1" ht="45" x14ac:dyDescent="0.25">
      <c r="A115" s="67" t="s">
        <v>163</v>
      </c>
      <c r="B115" s="67" t="s">
        <v>164</v>
      </c>
      <c r="C115" s="67"/>
      <c r="D115" s="67"/>
      <c r="E115" s="67"/>
      <c r="F115" s="67"/>
      <c r="G115" s="67"/>
      <c r="H115" s="69"/>
      <c r="I115" s="69"/>
    </row>
    <row r="116" spans="1:9" s="11" customFormat="1" ht="45" x14ac:dyDescent="0.25">
      <c r="A116" s="67" t="s">
        <v>165</v>
      </c>
      <c r="B116" s="67" t="s">
        <v>166</v>
      </c>
      <c r="C116" s="67"/>
      <c r="D116" s="67"/>
      <c r="E116" s="67"/>
      <c r="F116" s="67"/>
      <c r="G116" s="67"/>
      <c r="H116" s="69"/>
      <c r="I116" s="69"/>
    </row>
    <row r="117" spans="1:9" s="11" customFormat="1" ht="75" x14ac:dyDescent="0.25">
      <c r="A117" s="67" t="s">
        <v>167</v>
      </c>
      <c r="B117" s="67" t="s">
        <v>168</v>
      </c>
      <c r="C117" s="67"/>
      <c r="D117" s="67"/>
      <c r="E117" s="67"/>
      <c r="F117" s="67"/>
      <c r="G117" s="67"/>
      <c r="H117" s="69"/>
      <c r="I117" s="69"/>
    </row>
    <row r="118" spans="1:9" s="11" customFormat="1" ht="45" x14ac:dyDescent="0.25">
      <c r="A118" s="67" t="s">
        <v>169</v>
      </c>
      <c r="B118" s="67" t="s">
        <v>170</v>
      </c>
      <c r="C118" s="67"/>
      <c r="D118" s="67"/>
      <c r="E118" s="67"/>
      <c r="F118" s="67"/>
      <c r="G118" s="67"/>
      <c r="H118" s="69"/>
      <c r="I118" s="69"/>
    </row>
    <row r="119" spans="1:9" s="11" customFormat="1" ht="60" x14ac:dyDescent="0.25">
      <c r="A119" s="67" t="s">
        <v>171</v>
      </c>
      <c r="B119" s="67" t="s">
        <v>172</v>
      </c>
      <c r="C119" s="67"/>
      <c r="D119" s="67"/>
      <c r="E119" s="67"/>
      <c r="F119" s="67"/>
      <c r="G119" s="67"/>
      <c r="H119" s="69"/>
      <c r="I119" s="69"/>
    </row>
    <row r="120" spans="1:9" s="11" customFormat="1" x14ac:dyDescent="0.25">
      <c r="A120" s="67" t="s">
        <v>173</v>
      </c>
      <c r="B120" s="67" t="s">
        <v>174</v>
      </c>
      <c r="C120" s="67"/>
      <c r="D120" s="67"/>
      <c r="E120" s="67"/>
      <c r="F120" s="67"/>
      <c r="G120" s="67"/>
      <c r="H120" s="69"/>
      <c r="I120" s="69"/>
    </row>
    <row r="121" spans="1:9" s="11" customFormat="1" x14ac:dyDescent="0.25">
      <c r="A121" s="67" t="s">
        <v>175</v>
      </c>
      <c r="B121" s="67" t="s">
        <v>144</v>
      </c>
      <c r="C121" s="67"/>
      <c r="D121" s="67"/>
      <c r="E121" s="67"/>
      <c r="F121" s="67"/>
      <c r="G121" s="67"/>
      <c r="H121" s="69"/>
      <c r="I121" s="69"/>
    </row>
    <row r="122" spans="1:9" s="11" customFormat="1" x14ac:dyDescent="0.25">
      <c r="A122" s="67" t="s">
        <v>176</v>
      </c>
      <c r="B122" s="67" t="s">
        <v>146</v>
      </c>
      <c r="C122" s="67"/>
      <c r="D122" s="67"/>
      <c r="E122" s="67"/>
      <c r="F122" s="67"/>
      <c r="G122" s="67"/>
      <c r="H122" s="69"/>
      <c r="I122" s="69"/>
    </row>
    <row r="123" spans="1:9" s="11" customFormat="1" ht="75" x14ac:dyDescent="0.25">
      <c r="A123" s="67" t="s">
        <v>177</v>
      </c>
      <c r="B123" s="67" t="s">
        <v>113</v>
      </c>
      <c r="C123" s="67"/>
      <c r="D123" s="67"/>
      <c r="E123" s="67"/>
      <c r="F123" s="67"/>
      <c r="G123" s="67"/>
      <c r="H123" s="69"/>
      <c r="I123" s="69"/>
    </row>
    <row r="124" spans="1:9" s="11" customFormat="1" x14ac:dyDescent="0.25">
      <c r="E124" s="66" t="s">
        <v>114</v>
      </c>
      <c r="F124" s="66" t="str">
        <f>IF((COUNT(C109:C123)&lt;&gt;COUNT(F109:F123)),"", ROUND(SUM(F109:F123),2))</f>
        <v/>
      </c>
      <c r="G124" s="70" t="str">
        <f>IF((COUNT(C109:C123)&lt;&gt;COUNT(F109:F123)),"Neužpildytos visų objektų kainos", "")</f>
        <v>Neužpildytos visų objektų kainos</v>
      </c>
    </row>
    <row r="125" spans="1:9" s="11" customFormat="1" ht="30" x14ac:dyDescent="0.25">
      <c r="C125" s="66" t="s">
        <v>115</v>
      </c>
      <c r="D125" s="69"/>
      <c r="E125" s="66" t="s">
        <v>116</v>
      </c>
      <c r="F125" s="66" t="str">
        <f>IF(OR(F124="",D125=""),"", ROUND(PRODUCT(D125,F124)/100,2))</f>
        <v/>
      </c>
      <c r="G125" s="70" t="str">
        <f>IF(D125="", "Nurodykite taikomą PVM dydį", "")</f>
        <v>Nurodykite taikomą PVM dydį</v>
      </c>
    </row>
    <row r="126" spans="1:9" s="11" customFormat="1" x14ac:dyDescent="0.25">
      <c r="E126" s="66" t="s">
        <v>117</v>
      </c>
      <c r="F126" s="66">
        <f>IF(ISBLANK(F125), "", ROUND(SUM(F124:F125),2))</f>
        <v>0</v>
      </c>
    </row>
    <row r="130" spans="1:9" x14ac:dyDescent="0.25">
      <c r="A130" s="12" t="s">
        <v>178</v>
      </c>
      <c r="B130" s="73" t="s">
        <v>179</v>
      </c>
    </row>
    <row r="132" spans="1:9" x14ac:dyDescent="0.25">
      <c r="A132" s="12" t="s">
        <v>27</v>
      </c>
    </row>
    <row r="133" spans="1:9" s="11" customFormat="1" ht="30" x14ac:dyDescent="0.25">
      <c r="A133" s="66" t="s">
        <v>28</v>
      </c>
      <c r="B133" s="66" t="s">
        <v>29</v>
      </c>
      <c r="C133" s="66" t="s">
        <v>30</v>
      </c>
      <c r="D133" s="66" t="s">
        <v>31</v>
      </c>
      <c r="E133" s="66" t="s">
        <v>32</v>
      </c>
      <c r="F133" s="66" t="s">
        <v>33</v>
      </c>
      <c r="G133" s="66" t="s">
        <v>34</v>
      </c>
      <c r="H133" s="66" t="s">
        <v>35</v>
      </c>
      <c r="I133" s="66" t="s">
        <v>36</v>
      </c>
    </row>
    <row r="134" spans="1:9" s="11" customFormat="1" x14ac:dyDescent="0.25">
      <c r="A134" s="66" t="s">
        <v>180</v>
      </c>
      <c r="B134" s="66" t="s">
        <v>181</v>
      </c>
      <c r="C134" s="67"/>
      <c r="D134" s="67"/>
      <c r="E134" s="67"/>
      <c r="F134" s="67"/>
      <c r="G134" s="67"/>
      <c r="H134" s="67"/>
      <c r="I134" s="67"/>
    </row>
    <row r="135" spans="1:9" s="11" customFormat="1" x14ac:dyDescent="0.25">
      <c r="A135" s="67" t="s">
        <v>182</v>
      </c>
      <c r="B135" s="67" t="s">
        <v>183</v>
      </c>
      <c r="C135" s="67">
        <v>10</v>
      </c>
      <c r="D135" s="67" t="s">
        <v>124</v>
      </c>
      <c r="E135" s="68"/>
      <c r="F135" s="67" t="str">
        <f>IF(ISBLANK(E135),"", PRODUCT(C135,E135))</f>
        <v/>
      </c>
      <c r="G135" s="69"/>
      <c r="H135" s="67"/>
      <c r="I135" s="67"/>
    </row>
    <row r="136" spans="1:9" s="11" customFormat="1" ht="45" x14ac:dyDescent="0.25">
      <c r="A136" s="67" t="s">
        <v>184</v>
      </c>
      <c r="B136" s="67" t="s">
        <v>185</v>
      </c>
      <c r="C136" s="67"/>
      <c r="D136" s="67"/>
      <c r="E136" s="67"/>
      <c r="F136" s="67"/>
      <c r="G136" s="67"/>
      <c r="H136" s="69"/>
      <c r="I136" s="69"/>
    </row>
    <row r="137" spans="1:9" s="11" customFormat="1" ht="30" x14ac:dyDescent="0.25">
      <c r="A137" s="67" t="s">
        <v>186</v>
      </c>
      <c r="B137" s="67" t="s">
        <v>187</v>
      </c>
      <c r="C137" s="67"/>
      <c r="D137" s="67"/>
      <c r="E137" s="67"/>
      <c r="F137" s="67"/>
      <c r="G137" s="67"/>
      <c r="H137" s="69"/>
      <c r="I137" s="69"/>
    </row>
    <row r="138" spans="1:9" s="11" customFormat="1" x14ac:dyDescent="0.25">
      <c r="A138" s="67" t="s">
        <v>188</v>
      </c>
      <c r="B138" s="67" t="s">
        <v>189</v>
      </c>
      <c r="C138" s="67"/>
      <c r="D138" s="67"/>
      <c r="E138" s="67"/>
      <c r="F138" s="67"/>
      <c r="G138" s="67"/>
      <c r="H138" s="69"/>
      <c r="I138" s="69"/>
    </row>
    <row r="139" spans="1:9" s="11" customFormat="1" ht="30" x14ac:dyDescent="0.25">
      <c r="A139" s="67" t="s">
        <v>190</v>
      </c>
      <c r="B139" s="67" t="s">
        <v>191</v>
      </c>
      <c r="C139" s="67"/>
      <c r="D139" s="67"/>
      <c r="E139" s="67"/>
      <c r="F139" s="67"/>
      <c r="G139" s="67"/>
      <c r="H139" s="69"/>
      <c r="I139" s="69"/>
    </row>
    <row r="140" spans="1:9" s="11" customFormat="1" ht="45" x14ac:dyDescent="0.25">
      <c r="A140" s="67" t="s">
        <v>192</v>
      </c>
      <c r="B140" s="67" t="s">
        <v>193</v>
      </c>
      <c r="C140" s="67"/>
      <c r="D140" s="67"/>
      <c r="E140" s="67"/>
      <c r="F140" s="67"/>
      <c r="G140" s="67"/>
      <c r="H140" s="69"/>
      <c r="I140" s="69"/>
    </row>
    <row r="141" spans="1:9" s="11" customFormat="1" x14ac:dyDescent="0.25">
      <c r="A141" s="67" t="s">
        <v>194</v>
      </c>
      <c r="B141" s="67" t="s">
        <v>195</v>
      </c>
      <c r="C141" s="67"/>
      <c r="D141" s="67"/>
      <c r="E141" s="67"/>
      <c r="F141" s="67"/>
      <c r="G141" s="67"/>
      <c r="H141" s="69"/>
      <c r="I141" s="69"/>
    </row>
    <row r="142" spans="1:9" s="11" customFormat="1" ht="30" x14ac:dyDescent="0.25">
      <c r="A142" s="67" t="s">
        <v>196</v>
      </c>
      <c r="B142" s="67" t="s">
        <v>197</v>
      </c>
      <c r="C142" s="67"/>
      <c r="D142" s="67"/>
      <c r="E142" s="67"/>
      <c r="F142" s="67"/>
      <c r="G142" s="67"/>
      <c r="H142" s="69"/>
      <c r="I142" s="69"/>
    </row>
    <row r="143" spans="1:9" s="11" customFormat="1" x14ac:dyDescent="0.25">
      <c r="A143" s="67" t="s">
        <v>198</v>
      </c>
      <c r="B143" s="67" t="s">
        <v>199</v>
      </c>
      <c r="C143" s="67"/>
      <c r="D143" s="67"/>
      <c r="E143" s="67"/>
      <c r="F143" s="67"/>
      <c r="G143" s="67"/>
      <c r="H143" s="69"/>
      <c r="I143" s="69"/>
    </row>
    <row r="144" spans="1:9" s="11" customFormat="1" x14ac:dyDescent="0.25">
      <c r="A144" s="67" t="s">
        <v>200</v>
      </c>
      <c r="B144" s="67" t="s">
        <v>201</v>
      </c>
      <c r="C144" s="67"/>
      <c r="D144" s="67"/>
      <c r="E144" s="67"/>
      <c r="F144" s="67"/>
      <c r="G144" s="67"/>
      <c r="H144" s="69"/>
      <c r="I144" s="69"/>
    </row>
    <row r="145" spans="1:9" s="11" customFormat="1" ht="30" x14ac:dyDescent="0.25">
      <c r="A145" s="67" t="s">
        <v>202</v>
      </c>
      <c r="B145" s="67" t="s">
        <v>203</v>
      </c>
      <c r="C145" s="67"/>
      <c r="D145" s="67"/>
      <c r="E145" s="67"/>
      <c r="F145" s="67"/>
      <c r="G145" s="67"/>
      <c r="H145" s="69"/>
      <c r="I145" s="69"/>
    </row>
    <row r="146" spans="1:9" s="11" customFormat="1" x14ac:dyDescent="0.25">
      <c r="A146" s="67" t="s">
        <v>204</v>
      </c>
      <c r="B146" s="67" t="s">
        <v>205</v>
      </c>
      <c r="C146" s="67">
        <v>8</v>
      </c>
      <c r="D146" s="67" t="s">
        <v>124</v>
      </c>
      <c r="E146" s="68"/>
      <c r="F146" s="67" t="str">
        <f>IF(ISBLANK(E146),"", PRODUCT(C146,E146))</f>
        <v/>
      </c>
      <c r="G146" s="69"/>
      <c r="H146" s="67"/>
      <c r="I146" s="67"/>
    </row>
    <row r="147" spans="1:9" s="11" customFormat="1" ht="45" x14ac:dyDescent="0.25">
      <c r="A147" s="67" t="s">
        <v>206</v>
      </c>
      <c r="B147" s="67" t="s">
        <v>207</v>
      </c>
      <c r="C147" s="67"/>
      <c r="D147" s="67"/>
      <c r="E147" s="67"/>
      <c r="F147" s="67"/>
      <c r="G147" s="67"/>
      <c r="H147" s="69"/>
      <c r="I147" s="69"/>
    </row>
    <row r="148" spans="1:9" s="11" customFormat="1" ht="30" x14ac:dyDescent="0.25">
      <c r="A148" s="67" t="s">
        <v>208</v>
      </c>
      <c r="B148" s="67" t="s">
        <v>187</v>
      </c>
      <c r="C148" s="67"/>
      <c r="D148" s="67"/>
      <c r="E148" s="67"/>
      <c r="F148" s="67"/>
      <c r="G148" s="67"/>
      <c r="H148" s="69"/>
      <c r="I148" s="69"/>
    </row>
    <row r="149" spans="1:9" s="11" customFormat="1" x14ac:dyDescent="0.25">
      <c r="A149" s="67" t="s">
        <v>209</v>
      </c>
      <c r="B149" s="67" t="s">
        <v>210</v>
      </c>
      <c r="C149" s="67"/>
      <c r="D149" s="67"/>
      <c r="E149" s="67"/>
      <c r="F149" s="67"/>
      <c r="G149" s="67"/>
      <c r="H149" s="69"/>
      <c r="I149" s="69"/>
    </row>
    <row r="150" spans="1:9" s="11" customFormat="1" ht="30" x14ac:dyDescent="0.25">
      <c r="A150" s="67" t="s">
        <v>211</v>
      </c>
      <c r="B150" s="67" t="s">
        <v>212</v>
      </c>
      <c r="C150" s="67"/>
      <c r="D150" s="67"/>
      <c r="E150" s="67"/>
      <c r="F150" s="67"/>
      <c r="G150" s="67"/>
      <c r="H150" s="69"/>
      <c r="I150" s="69"/>
    </row>
    <row r="151" spans="1:9" s="11" customFormat="1" x14ac:dyDescent="0.25">
      <c r="A151" s="67" t="s">
        <v>213</v>
      </c>
      <c r="B151" s="67" t="s">
        <v>214</v>
      </c>
      <c r="C151" s="67"/>
      <c r="D151" s="67"/>
      <c r="E151" s="67"/>
      <c r="F151" s="67"/>
      <c r="G151" s="67"/>
      <c r="H151" s="69"/>
      <c r="I151" s="69"/>
    </row>
    <row r="152" spans="1:9" s="11" customFormat="1" ht="45" x14ac:dyDescent="0.25">
      <c r="A152" s="67" t="s">
        <v>215</v>
      </c>
      <c r="B152" s="67" t="s">
        <v>216</v>
      </c>
      <c r="C152" s="67"/>
      <c r="D152" s="67"/>
      <c r="E152" s="67"/>
      <c r="F152" s="67"/>
      <c r="G152" s="67"/>
      <c r="H152" s="69"/>
      <c r="I152" s="69"/>
    </row>
    <row r="153" spans="1:9" s="11" customFormat="1" x14ac:dyDescent="0.25">
      <c r="A153" s="67" t="s">
        <v>217</v>
      </c>
      <c r="B153" s="67" t="s">
        <v>195</v>
      </c>
      <c r="C153" s="67"/>
      <c r="D153" s="67"/>
      <c r="E153" s="67"/>
      <c r="F153" s="67"/>
      <c r="G153" s="67"/>
      <c r="H153" s="69"/>
      <c r="I153" s="69"/>
    </row>
    <row r="154" spans="1:9" s="11" customFormat="1" ht="30" x14ac:dyDescent="0.25">
      <c r="A154" s="67" t="s">
        <v>218</v>
      </c>
      <c r="B154" s="67" t="s">
        <v>219</v>
      </c>
      <c r="C154" s="67"/>
      <c r="D154" s="67"/>
      <c r="E154" s="67"/>
      <c r="F154" s="67"/>
      <c r="G154" s="67"/>
      <c r="H154" s="69"/>
      <c r="I154" s="69"/>
    </row>
    <row r="155" spans="1:9" s="11" customFormat="1" x14ac:dyDescent="0.25">
      <c r="A155" s="67" t="s">
        <v>220</v>
      </c>
      <c r="B155" s="67" t="s">
        <v>199</v>
      </c>
      <c r="C155" s="67"/>
      <c r="D155" s="67"/>
      <c r="E155" s="67"/>
      <c r="F155" s="67"/>
      <c r="G155" s="67"/>
      <c r="H155" s="69"/>
      <c r="I155" s="69"/>
    </row>
    <row r="156" spans="1:9" s="11" customFormat="1" x14ac:dyDescent="0.25">
      <c r="A156" s="67" t="s">
        <v>221</v>
      </c>
      <c r="B156" s="67" t="s">
        <v>201</v>
      </c>
      <c r="C156" s="67"/>
      <c r="D156" s="67"/>
      <c r="E156" s="67"/>
      <c r="F156" s="67"/>
      <c r="G156" s="67"/>
      <c r="H156" s="69"/>
      <c r="I156" s="69"/>
    </row>
    <row r="157" spans="1:9" s="11" customFormat="1" ht="30" x14ac:dyDescent="0.25">
      <c r="A157" s="67" t="s">
        <v>222</v>
      </c>
      <c r="B157" s="67" t="s">
        <v>203</v>
      </c>
      <c r="C157" s="67"/>
      <c r="D157" s="67"/>
      <c r="E157" s="67"/>
      <c r="F157" s="67"/>
      <c r="G157" s="67"/>
      <c r="H157" s="69"/>
      <c r="I157" s="69"/>
    </row>
    <row r="158" spans="1:9" s="11" customFormat="1" x14ac:dyDescent="0.25">
      <c r="E158" s="66" t="s">
        <v>114</v>
      </c>
      <c r="F158" s="66" t="str">
        <f>IF((COUNT(C135:C157)&lt;&gt;COUNT(F135:F157)),"", ROUND(SUM(F135:F157),2))</f>
        <v/>
      </c>
      <c r="G158" s="70" t="str">
        <f>IF((COUNT(C135:C157)&lt;&gt;COUNT(F135:F157)),"Neužpildytos visų objektų kainos", "")</f>
        <v>Neužpildytos visų objektų kainos</v>
      </c>
    </row>
    <row r="159" spans="1:9" s="11" customFormat="1" ht="30" x14ac:dyDescent="0.25">
      <c r="C159" s="66" t="s">
        <v>115</v>
      </c>
      <c r="D159" s="69"/>
      <c r="E159" s="66" t="s">
        <v>116</v>
      </c>
      <c r="F159" s="66" t="str">
        <f>IF(OR(F158="",D159=""),"", ROUND(PRODUCT(D159,F158)/100,2))</f>
        <v/>
      </c>
      <c r="G159" s="70" t="str">
        <f>IF(D159="", "Nurodykite taikomą PVM dydį", "")</f>
        <v>Nurodykite taikomą PVM dydį</v>
      </c>
    </row>
    <row r="160" spans="1:9" s="11" customFormat="1" x14ac:dyDescent="0.25">
      <c r="E160" s="66" t="s">
        <v>117</v>
      </c>
      <c r="F160" s="66">
        <f>IF(ISBLANK(F159), "", ROUND(SUM(F158:F159),2))</f>
        <v>0</v>
      </c>
    </row>
  </sheetData>
  <sheetProtection algorithmName="SHA-512" hashValue="C6X3oK/8klu1PMHbbgVUJ9scjYfu/lUgMpKI1Zlfjk52h/JR7QRU946vKQA3JPwLDLmRBVzeQI7w2IbGZyTkaA==" saltValue="u8H7tZX1p2u/13HJmd8Z6g==" spinCount="100000" sheet="1"/>
  <mergeCells count="28">
    <mergeCell ref="A30:B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2" t="s">
        <v>223</v>
      </c>
      <c r="B2" s="24"/>
      <c r="C2" s="24"/>
      <c r="D2" s="24"/>
      <c r="E2" s="24"/>
      <c r="F2" s="24"/>
      <c r="G2" s="24"/>
      <c r="H2" s="24"/>
      <c r="I2" s="24"/>
      <c r="J2" s="24"/>
      <c r="K2" s="24"/>
    </row>
    <row r="3" spans="1:11" x14ac:dyDescent="0.25">
      <c r="A3" s="24"/>
      <c r="B3" s="24"/>
      <c r="C3" s="24"/>
      <c r="D3" s="24"/>
      <c r="E3" s="24"/>
      <c r="F3" s="24"/>
      <c r="G3" s="24"/>
      <c r="H3" s="24"/>
      <c r="I3" s="24"/>
      <c r="J3" s="24"/>
      <c r="K3" s="24"/>
    </row>
    <row r="4" spans="1:11" ht="15.95" customHeight="1" thickBot="1" x14ac:dyDescent="0.3">
      <c r="A4" s="6"/>
      <c r="B4" s="6"/>
      <c r="C4" s="6"/>
      <c r="D4" s="6"/>
      <c r="E4" s="6"/>
      <c r="F4" s="6"/>
      <c r="G4" s="6"/>
      <c r="H4" s="6"/>
      <c r="I4" s="6"/>
      <c r="J4" s="6"/>
    </row>
    <row r="5" spans="1:11" ht="48" customHeight="1" x14ac:dyDescent="0.25">
      <c r="A5" s="49" t="s">
        <v>224</v>
      </c>
      <c r="B5" s="38"/>
      <c r="C5" s="36" t="s">
        <v>225</v>
      </c>
      <c r="D5" s="37"/>
      <c r="E5" s="38"/>
      <c r="F5" s="36" t="s">
        <v>226</v>
      </c>
      <c r="G5" s="37"/>
      <c r="H5" s="38"/>
      <c r="I5" s="36" t="s">
        <v>227</v>
      </c>
      <c r="J5" s="38"/>
      <c r="K5" s="8" t="s">
        <v>228</v>
      </c>
    </row>
    <row r="6" spans="1:11" ht="48.95" customHeight="1" x14ac:dyDescent="0.25">
      <c r="A6" s="43"/>
      <c r="B6" s="23"/>
      <c r="C6" s="39"/>
      <c r="D6" s="40"/>
      <c r="E6" s="23"/>
      <c r="F6" s="39"/>
      <c r="G6" s="40"/>
      <c r="H6" s="23"/>
      <c r="I6" s="39"/>
      <c r="J6" s="23"/>
      <c r="K6" s="14"/>
    </row>
    <row r="7" spans="1:11" ht="48.95" customHeight="1" x14ac:dyDescent="0.25">
      <c r="A7" s="43"/>
      <c r="B7" s="23"/>
      <c r="C7" s="39"/>
      <c r="D7" s="40"/>
      <c r="E7" s="23"/>
      <c r="F7" s="39"/>
      <c r="G7" s="40"/>
      <c r="H7" s="23"/>
      <c r="I7" s="39"/>
      <c r="J7" s="23"/>
      <c r="K7" s="14"/>
    </row>
    <row r="8" spans="1:11" ht="48.95" customHeight="1" x14ac:dyDescent="0.25">
      <c r="A8" s="43"/>
      <c r="B8" s="23"/>
      <c r="C8" s="39"/>
      <c r="D8" s="40"/>
      <c r="E8" s="23"/>
      <c r="F8" s="39"/>
      <c r="G8" s="40"/>
      <c r="H8" s="23"/>
      <c r="I8" s="39"/>
      <c r="J8" s="23"/>
      <c r="K8" s="14"/>
    </row>
    <row r="9" spans="1:11" ht="48.95" customHeight="1" x14ac:dyDescent="0.25">
      <c r="A9" s="43"/>
      <c r="B9" s="23"/>
      <c r="C9" s="39"/>
      <c r="D9" s="40"/>
      <c r="E9" s="23"/>
      <c r="F9" s="39"/>
      <c r="G9" s="40"/>
      <c r="H9" s="23"/>
      <c r="I9" s="39"/>
      <c r="J9" s="23"/>
      <c r="K9" s="14"/>
    </row>
    <row r="10" spans="1:11" ht="48.95" customHeight="1" x14ac:dyDescent="0.25">
      <c r="A10" s="43"/>
      <c r="B10" s="23"/>
      <c r="C10" s="39"/>
      <c r="D10" s="40"/>
      <c r="E10" s="23"/>
      <c r="F10" s="39"/>
      <c r="G10" s="40"/>
      <c r="H10" s="23"/>
      <c r="I10" s="39"/>
      <c r="J10" s="23"/>
      <c r="K10" s="14"/>
    </row>
    <row r="11" spans="1:11" ht="48.95" customHeight="1" x14ac:dyDescent="0.25">
      <c r="A11" s="43"/>
      <c r="B11" s="23"/>
      <c r="C11" s="39"/>
      <c r="D11" s="40"/>
      <c r="E11" s="23"/>
      <c r="F11" s="39"/>
      <c r="G11" s="40"/>
      <c r="H11" s="23"/>
      <c r="I11" s="39"/>
      <c r="J11" s="23"/>
      <c r="K11" s="14"/>
    </row>
    <row r="12" spans="1:11" ht="48.95" customHeight="1" x14ac:dyDescent="0.25">
      <c r="A12" s="43"/>
      <c r="B12" s="23"/>
      <c r="C12" s="39"/>
      <c r="D12" s="40"/>
      <c r="E12" s="23"/>
      <c r="F12" s="39"/>
      <c r="G12" s="40"/>
      <c r="H12" s="23"/>
      <c r="I12" s="39"/>
      <c r="J12" s="23"/>
      <c r="K12" s="14"/>
    </row>
    <row r="13" spans="1:11" ht="48.95" customHeight="1" x14ac:dyDescent="0.25">
      <c r="A13" s="43"/>
      <c r="B13" s="23"/>
      <c r="C13" s="39"/>
      <c r="D13" s="40"/>
      <c r="E13" s="23"/>
      <c r="F13" s="39"/>
      <c r="G13" s="40"/>
      <c r="H13" s="23"/>
      <c r="I13" s="39"/>
      <c r="J13" s="23"/>
      <c r="K13" s="14"/>
    </row>
    <row r="14" spans="1:11" ht="48.95" customHeight="1" x14ac:dyDescent="0.25">
      <c r="A14" s="43"/>
      <c r="B14" s="23"/>
      <c r="C14" s="39"/>
      <c r="D14" s="40"/>
      <c r="E14" s="23"/>
      <c r="F14" s="39"/>
      <c r="G14" s="40"/>
      <c r="H14" s="23"/>
      <c r="I14" s="39"/>
      <c r="J14" s="23"/>
      <c r="K14" s="14"/>
    </row>
    <row r="15" spans="1:11" ht="48" customHeight="1" thickBot="1" x14ac:dyDescent="0.3">
      <c r="A15" s="34"/>
      <c r="B15" s="35"/>
      <c r="C15" s="51"/>
      <c r="D15" s="56"/>
      <c r="E15" s="35"/>
      <c r="F15" s="51"/>
      <c r="G15" s="56"/>
      <c r="H15" s="35"/>
      <c r="I15" s="51"/>
      <c r="J15" s="35"/>
      <c r="K15" s="15"/>
    </row>
    <row r="16" spans="1:11" ht="18.95" customHeight="1" x14ac:dyDescent="0.25">
      <c r="A16" s="9"/>
      <c r="B16" s="9"/>
      <c r="C16" s="9"/>
      <c r="D16" s="9"/>
      <c r="E16" s="9"/>
      <c r="F16" s="9"/>
      <c r="G16" s="9"/>
      <c r="H16" s="9"/>
      <c r="I16" s="9"/>
      <c r="J16" s="9"/>
      <c r="K16" s="10"/>
    </row>
    <row r="17" spans="1:11" ht="48.95" customHeight="1" x14ac:dyDescent="0.25">
      <c r="A17" s="47" t="s">
        <v>229</v>
      </c>
      <c r="B17" s="24"/>
      <c r="C17" s="24"/>
      <c r="D17" s="24"/>
      <c r="E17" s="24"/>
      <c r="F17" s="24"/>
      <c r="G17" s="24"/>
      <c r="H17" s="24"/>
      <c r="I17" s="24"/>
      <c r="J17" s="24"/>
      <c r="K17" s="24"/>
    </row>
    <row r="18" spans="1:11" ht="15.95" customHeight="1" thickBot="1" x14ac:dyDescent="0.3">
      <c r="A18" s="9"/>
      <c r="B18" s="9"/>
      <c r="C18" s="9"/>
      <c r="D18" s="9"/>
      <c r="E18" s="9"/>
      <c r="F18" s="9"/>
      <c r="G18" s="9"/>
      <c r="H18" s="9"/>
      <c r="I18" s="9"/>
      <c r="J18" s="9"/>
      <c r="K18" s="10"/>
    </row>
    <row r="19" spans="1:11" ht="48.95" customHeight="1" x14ac:dyDescent="0.25">
      <c r="A19" s="49" t="s">
        <v>29</v>
      </c>
      <c r="B19" s="38"/>
      <c r="C19" s="36" t="s">
        <v>225</v>
      </c>
      <c r="D19" s="37"/>
      <c r="E19" s="38"/>
      <c r="F19" s="36" t="s">
        <v>230</v>
      </c>
      <c r="G19" s="37"/>
      <c r="H19" s="38"/>
      <c r="I19" s="57" t="s">
        <v>227</v>
      </c>
      <c r="J19" s="55"/>
      <c r="K19" s="10"/>
    </row>
    <row r="20" spans="1:11" ht="48.95" customHeight="1" x14ac:dyDescent="0.25">
      <c r="A20" s="43"/>
      <c r="B20" s="23"/>
      <c r="C20" s="39"/>
      <c r="D20" s="40"/>
      <c r="E20" s="23"/>
      <c r="F20" s="39"/>
      <c r="G20" s="40"/>
      <c r="H20" s="23"/>
      <c r="I20" s="41"/>
      <c r="J20" s="42"/>
      <c r="K20" s="10"/>
    </row>
    <row r="21" spans="1:11" ht="48.95" customHeight="1" x14ac:dyDescent="0.25">
      <c r="A21" s="43"/>
      <c r="B21" s="23"/>
      <c r="C21" s="39"/>
      <c r="D21" s="40"/>
      <c r="E21" s="23"/>
      <c r="F21" s="39"/>
      <c r="G21" s="40"/>
      <c r="H21" s="23"/>
      <c r="I21" s="41"/>
      <c r="J21" s="42"/>
      <c r="K21" s="10"/>
    </row>
    <row r="22" spans="1:11" ht="48.95" customHeight="1" x14ac:dyDescent="0.25">
      <c r="A22" s="43"/>
      <c r="B22" s="23"/>
      <c r="C22" s="39"/>
      <c r="D22" s="40"/>
      <c r="E22" s="23"/>
      <c r="F22" s="39"/>
      <c r="G22" s="40"/>
      <c r="H22" s="23"/>
      <c r="I22" s="41"/>
      <c r="J22" s="42"/>
      <c r="K22" s="10"/>
    </row>
    <row r="23" spans="1:11" ht="48.95" customHeight="1" x14ac:dyDescent="0.25">
      <c r="A23" s="43"/>
      <c r="B23" s="23"/>
      <c r="C23" s="39"/>
      <c r="D23" s="40"/>
      <c r="E23" s="23"/>
      <c r="F23" s="39"/>
      <c r="G23" s="40"/>
      <c r="H23" s="23"/>
      <c r="I23" s="41"/>
      <c r="J23" s="42"/>
      <c r="K23" s="10"/>
    </row>
    <row r="24" spans="1:11" ht="48.95" customHeight="1" x14ac:dyDescent="0.25">
      <c r="A24" s="43"/>
      <c r="B24" s="23"/>
      <c r="C24" s="39"/>
      <c r="D24" s="40"/>
      <c r="E24" s="23"/>
      <c r="F24" s="39"/>
      <c r="G24" s="40"/>
      <c r="H24" s="23"/>
      <c r="I24" s="41"/>
      <c r="J24" s="42"/>
      <c r="K24" s="10"/>
    </row>
    <row r="25" spans="1:11" ht="48.95" customHeight="1" x14ac:dyDescent="0.25">
      <c r="A25" s="43"/>
      <c r="B25" s="23"/>
      <c r="C25" s="39"/>
      <c r="D25" s="40"/>
      <c r="E25" s="23"/>
      <c r="F25" s="39"/>
      <c r="G25" s="40"/>
      <c r="H25" s="23"/>
      <c r="I25" s="41"/>
      <c r="J25" s="42"/>
      <c r="K25" s="10"/>
    </row>
    <row r="26" spans="1:11" ht="48.95" customHeight="1" x14ac:dyDescent="0.25">
      <c r="A26" s="43"/>
      <c r="B26" s="23"/>
      <c r="C26" s="39"/>
      <c r="D26" s="40"/>
      <c r="E26" s="23"/>
      <c r="F26" s="39"/>
      <c r="G26" s="40"/>
      <c r="H26" s="23"/>
      <c r="I26" s="41"/>
      <c r="J26" s="42"/>
      <c r="K26" s="10"/>
    </row>
    <row r="27" spans="1:11" ht="48.95" customHeight="1" x14ac:dyDescent="0.25">
      <c r="A27" s="43"/>
      <c r="B27" s="23"/>
      <c r="C27" s="39"/>
      <c r="D27" s="40"/>
      <c r="E27" s="23"/>
      <c r="F27" s="39"/>
      <c r="G27" s="40"/>
      <c r="H27" s="23"/>
      <c r="I27" s="41"/>
      <c r="J27" s="42"/>
      <c r="K27" s="10"/>
    </row>
    <row r="28" spans="1:11" ht="48.95" customHeight="1" x14ac:dyDescent="0.25">
      <c r="A28" s="43"/>
      <c r="B28" s="23"/>
      <c r="C28" s="39"/>
      <c r="D28" s="40"/>
      <c r="E28" s="23"/>
      <c r="F28" s="39"/>
      <c r="G28" s="40"/>
      <c r="H28" s="23"/>
      <c r="I28" s="41"/>
      <c r="J28" s="42"/>
      <c r="K28" s="10"/>
    </row>
    <row r="29" spans="1:11" ht="48.95" customHeight="1" x14ac:dyDescent="0.25">
      <c r="A29" s="43"/>
      <c r="B29" s="23"/>
      <c r="C29" s="39"/>
      <c r="D29" s="40"/>
      <c r="E29" s="23"/>
      <c r="F29" s="39"/>
      <c r="G29" s="40"/>
      <c r="H29" s="23"/>
      <c r="I29" s="41"/>
      <c r="J29" s="42"/>
      <c r="K29" s="10"/>
    </row>
    <row r="31" spans="1:11" ht="33" customHeight="1" x14ac:dyDescent="0.25">
      <c r="A31" s="52"/>
      <c r="B31" s="24"/>
      <c r="C31" s="24"/>
      <c r="D31" s="24"/>
      <c r="E31" s="24"/>
      <c r="F31" s="24"/>
      <c r="G31" s="24"/>
      <c r="H31" s="24"/>
      <c r="I31" s="24"/>
      <c r="J31" s="24"/>
    </row>
    <row r="33" spans="1:10" ht="15.95" customHeight="1" x14ac:dyDescent="0.25">
      <c r="A33" s="61" t="s">
        <v>231</v>
      </c>
      <c r="B33" s="24"/>
      <c r="C33" s="24"/>
      <c r="D33" s="24"/>
      <c r="E33" s="24"/>
      <c r="F33" s="24"/>
      <c r="G33" s="24"/>
      <c r="H33" s="24"/>
      <c r="I33" s="24"/>
      <c r="J33" s="24"/>
    </row>
    <row r="34" spans="1:10" ht="15.95" customHeight="1" thickBot="1" x14ac:dyDescent="0.3"/>
    <row r="35" spans="1:10" ht="15.95" customHeight="1" x14ac:dyDescent="0.25">
      <c r="A35" s="7" t="s">
        <v>28</v>
      </c>
      <c r="B35" s="53" t="s">
        <v>232</v>
      </c>
      <c r="C35" s="37"/>
      <c r="D35" s="37"/>
      <c r="E35" s="37"/>
      <c r="F35" s="37"/>
      <c r="G35" s="38"/>
      <c r="H35" s="54" t="s">
        <v>233</v>
      </c>
      <c r="I35" s="37"/>
      <c r="J35" s="55"/>
    </row>
    <row r="36" spans="1:10" ht="48" customHeight="1" x14ac:dyDescent="0.25">
      <c r="A36" s="16" t="s">
        <v>234</v>
      </c>
      <c r="B36" s="45" t="s">
        <v>235</v>
      </c>
      <c r="C36" s="40"/>
      <c r="D36" s="40"/>
      <c r="E36" s="40"/>
      <c r="F36" s="40"/>
      <c r="G36" s="23"/>
      <c r="H36" s="48"/>
      <c r="I36" s="40"/>
      <c r="J36" s="42"/>
    </row>
    <row r="37" spans="1:10" ht="48" customHeight="1" x14ac:dyDescent="0.25">
      <c r="A37" s="16" t="s">
        <v>236</v>
      </c>
      <c r="B37" s="45" t="s">
        <v>237</v>
      </c>
      <c r="C37" s="40"/>
      <c r="D37" s="40"/>
      <c r="E37" s="40"/>
      <c r="F37" s="40"/>
      <c r="G37" s="23"/>
      <c r="H37" s="48"/>
      <c r="I37" s="40"/>
      <c r="J37" s="42"/>
    </row>
    <row r="38" spans="1:10" ht="48" customHeight="1" x14ac:dyDescent="0.25">
      <c r="A38" s="16" t="s">
        <v>238</v>
      </c>
      <c r="B38" s="45" t="s">
        <v>239</v>
      </c>
      <c r="C38" s="40"/>
      <c r="D38" s="40"/>
      <c r="E38" s="40"/>
      <c r="F38" s="40"/>
      <c r="G38" s="23"/>
      <c r="H38" s="48"/>
      <c r="I38" s="40"/>
      <c r="J38" s="42"/>
    </row>
    <row r="39" spans="1:10" ht="48" customHeight="1" x14ac:dyDescent="0.25">
      <c r="A39" s="17"/>
      <c r="B39" s="46"/>
      <c r="C39" s="40"/>
      <c r="D39" s="40"/>
      <c r="E39" s="40"/>
      <c r="F39" s="40"/>
      <c r="G39" s="23"/>
      <c r="H39" s="48"/>
      <c r="I39" s="40"/>
      <c r="J39" s="42"/>
    </row>
    <row r="40" spans="1:10" ht="48" customHeight="1" x14ac:dyDescent="0.25">
      <c r="A40" s="17"/>
      <c r="B40" s="46"/>
      <c r="C40" s="40"/>
      <c r="D40" s="40"/>
      <c r="E40" s="40"/>
      <c r="F40" s="40"/>
      <c r="G40" s="23"/>
      <c r="H40" s="48"/>
      <c r="I40" s="40"/>
      <c r="J40" s="42"/>
    </row>
    <row r="41" spans="1:10" ht="48" customHeight="1" x14ac:dyDescent="0.25">
      <c r="A41" s="17"/>
      <c r="B41" s="46"/>
      <c r="C41" s="40"/>
      <c r="D41" s="40"/>
      <c r="E41" s="40"/>
      <c r="F41" s="40"/>
      <c r="G41" s="23"/>
      <c r="H41" s="48"/>
      <c r="I41" s="40"/>
      <c r="J41" s="42"/>
    </row>
    <row r="42" spans="1:10" ht="48" customHeight="1" x14ac:dyDescent="0.25">
      <c r="A42" s="17"/>
      <c r="B42" s="46"/>
      <c r="C42" s="40"/>
      <c r="D42" s="40"/>
      <c r="E42" s="40"/>
      <c r="F42" s="40"/>
      <c r="G42" s="23"/>
      <c r="H42" s="48"/>
      <c r="I42" s="40"/>
      <c r="J42" s="42"/>
    </row>
    <row r="43" spans="1:10" ht="48" customHeight="1" x14ac:dyDescent="0.25">
      <c r="A43" s="17"/>
      <c r="B43" s="46"/>
      <c r="C43" s="40"/>
      <c r="D43" s="40"/>
      <c r="E43" s="40"/>
      <c r="F43" s="40"/>
      <c r="G43" s="23"/>
      <c r="H43" s="48"/>
      <c r="I43" s="40"/>
      <c r="J43" s="42"/>
    </row>
    <row r="44" spans="1:10" ht="48" customHeight="1" x14ac:dyDescent="0.25">
      <c r="A44" s="17"/>
      <c r="B44" s="46"/>
      <c r="C44" s="40"/>
      <c r="D44" s="40"/>
      <c r="E44" s="40"/>
      <c r="F44" s="40"/>
      <c r="G44" s="23"/>
      <c r="H44" s="48"/>
      <c r="I44" s="40"/>
      <c r="J44" s="42"/>
    </row>
    <row r="45" spans="1:10" ht="48" customHeight="1" x14ac:dyDescent="0.25">
      <c r="A45" s="17"/>
      <c r="B45" s="46"/>
      <c r="C45" s="40"/>
      <c r="D45" s="40"/>
      <c r="E45" s="40"/>
      <c r="F45" s="40"/>
      <c r="G45" s="23"/>
      <c r="H45" s="48"/>
      <c r="I45" s="40"/>
      <c r="J45" s="42"/>
    </row>
    <row r="46" spans="1:10" ht="48.95" customHeight="1" thickBot="1" x14ac:dyDescent="0.3">
      <c r="A46" s="18"/>
      <c r="B46" s="63"/>
      <c r="C46" s="56"/>
      <c r="D46" s="56"/>
      <c r="E46" s="56"/>
      <c r="F46" s="56"/>
      <c r="G46" s="35"/>
      <c r="H46" s="58"/>
      <c r="I46" s="59"/>
      <c r="J46" s="60"/>
    </row>
    <row r="48" spans="1:10" ht="102" customHeight="1" x14ac:dyDescent="0.25">
      <c r="A48" s="52" t="s">
        <v>240</v>
      </c>
      <c r="B48" s="24"/>
      <c r="C48" s="24"/>
      <c r="D48" s="24"/>
      <c r="E48" s="24"/>
      <c r="F48" s="24"/>
      <c r="G48" s="24"/>
      <c r="H48" s="24"/>
      <c r="I48" s="24"/>
      <c r="J48" s="24"/>
    </row>
    <row r="51" spans="1:10" x14ac:dyDescent="0.25">
      <c r="A51" s="44" t="s">
        <v>241</v>
      </c>
      <c r="B51" s="24"/>
      <c r="C51" s="24"/>
      <c r="D51" s="24"/>
      <c r="E51" s="50"/>
      <c r="F51" s="24"/>
      <c r="G51" s="24"/>
      <c r="H51" s="24"/>
      <c r="I51" s="24"/>
      <c r="J51" s="24"/>
    </row>
    <row r="53" spans="1:10" x14ac:dyDescent="0.25">
      <c r="A53" s="44" t="s">
        <v>242</v>
      </c>
      <c r="B53" s="24"/>
      <c r="C53" s="24"/>
      <c r="D53" s="24"/>
      <c r="E53" s="50"/>
      <c r="F53" s="24"/>
      <c r="G53" s="24"/>
      <c r="H53" s="24"/>
      <c r="I53" s="24"/>
      <c r="J53" s="24"/>
    </row>
    <row r="100" spans="1:1" ht="15.75" x14ac:dyDescent="0.25">
      <c r="A100" t="s">
        <v>243</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Karina Ruzgaitė</cp:lastModifiedBy>
  <cp:lastPrinted>2026-09-04T13:45:40Z</cp:lastPrinted>
  <dcterms:created xsi:type="dcterms:W3CDTF">2023-04-04T12:16:45Z</dcterms:created>
  <dcterms:modified xsi:type="dcterms:W3CDTF">2026-09-04T13:45:53Z</dcterms:modified>
</cp:coreProperties>
</file>