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1. TARPTAUTINIAI konkursai\Medicinos įranga. Ultragarso sistemos\"/>
    </mc:Choice>
  </mc:AlternateContent>
  <xr:revisionPtr revIDLastSave="0" documentId="13_ncr:1_{317EBE4B-72BE-49BB-8C3A-97FE7938E876}" xr6:coauthVersionLast="47" xr6:coauthVersionMax="47" xr10:uidLastSave="{00000000-0000-0000-0000-000000000000}"/>
  <bookViews>
    <workbookView xWindow="2868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1" i="1" l="1"/>
  <c r="H110" i="1"/>
  <c r="G79" i="1"/>
  <c r="G110" i="1" s="1"/>
  <c r="G111" i="1" s="1"/>
  <c r="G112" i="1" s="1"/>
  <c r="H69" i="1"/>
  <c r="G37" i="1"/>
  <c r="G21" i="1"/>
  <c r="G68" i="1" l="1"/>
  <c r="G69" i="1" s="1"/>
  <c r="G70" i="1" s="1"/>
  <c r="H68" i="1"/>
</calcChain>
</file>

<file path=xl/sharedStrings.xml><?xml version="1.0" encoding="utf-8"?>
<sst xmlns="http://schemas.openxmlformats.org/spreadsheetml/2006/main" count="219" uniqueCount="195">
  <si>
    <t>PIRKIMO SĄLYGŲ PRIEDAS "PASIŪLYMO FORMA"</t>
  </si>
  <si>
    <t>MEDICINOS ĮRANGA. ULTRAGARSO SISTEMOS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</si>
  <si>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</si>
  <si>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</si>
  <si>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</si>
  <si>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</si>
  <si>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</si>
  <si>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</si>
  <si>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</si>
  <si>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</si>
  <si>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</si>
  <si>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</si>
  <si>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</si>
  <si>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</si>
  <si>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</si>
  <si>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</si>
  <si>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</si>
  <si>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</si>
  <si>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</si>
  <si>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</si>
  <si>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</si>
  <si>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</si>
  <si>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</si>
  <si>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</si>
  <si>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</si>
  <si>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</si>
  <si>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</si>
  <si>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I PIRKIMO OBJEKTO DALIS: ULTRAGARSINĖS DIAGNOSTIKOS SISTEMOS – 2 VNT.</t>
  </si>
  <si>
    <t>Tiekėjo pasiūlymas:</t>
  </si>
  <si>
    <t>Nr.</t>
  </si>
  <si>
    <t>Pavadinimas</t>
  </si>
  <si>
    <t>Kiekis</t>
  </si>
  <si>
    <t>Siūloma reikšmė</t>
  </si>
  <si>
    <t>Įkainis be PVM, Eur</t>
  </si>
  <si>
    <t>Suma be PVM, Eur</t>
  </si>
  <si>
    <t>Gamintojas, modelis</t>
  </si>
  <si>
    <t>Siūlomo parametro atitikimas, konkreti reikšmė ir atitikimo patvirtinimas (dok. pavadinimas, psl. Nr., pabraukiant ar kitaip vizualiai pažymint kiekvienos pozicijos atitikimą pagal specifikacijos reikalavimą)</t>
  </si>
  <si>
    <t>1.</t>
  </si>
  <si>
    <t>1.1.</t>
  </si>
  <si>
    <t>Medicinos įranga. Ultragarso sistemos</t>
  </si>
  <si>
    <t>kompl.</t>
  </si>
  <si>
    <t>1.1.1.</t>
  </si>
  <si>
    <t>1.1.2.</t>
  </si>
  <si>
    <t>1.1.3.</t>
  </si>
  <si>
    <t>1.1.4.</t>
  </si>
  <si>
    <t>1.1.5.</t>
  </si>
  <si>
    <t>Aktyvios jungtys davikliams:≥ 4</t>
  </si>
  <si>
    <t>1.1.6.</t>
  </si>
  <si>
    <t>1.1.7.</t>
  </si>
  <si>
    <t>Maksimalus vaizduojamas gylis: ≥ 50 cm</t>
  </si>
  <si>
    <t>1.1.8.</t>
  </si>
  <si>
    <t>Maksimali kadrų juostos atmintis: ≥ 2000 kadrų arba ≥ 1 GB arba ≥ 300 s.</t>
  </si>
  <si>
    <t>1.1.9.</t>
  </si>
  <si>
    <t>Sistemos (aparato) palaikomų daviklių dažnio diapazonas: ≥ 1–21 MHz</t>
  </si>
  <si>
    <t>1.1.10.</t>
  </si>
  <si>
    <t>1.1.11.</t>
  </si>
  <si>
    <t>1.1.12.</t>
  </si>
  <si>
    <t>1.1.13.</t>
  </si>
  <si>
    <t>1.1.14.</t>
  </si>
  <si>
    <t>Elastografijos ir kepenų riebalingumo tyrimų moduliai komplektuojami su sistema:	Elastografijos ir kepenų riebalingumo įvertinimo moduliai.</t>
  </si>
  <si>
    <t>1.1.15.</t>
  </si>
  <si>
    <t>1.1.16.</t>
  </si>
  <si>
    <t>1.1.17.</t>
  </si>
  <si>
    <t>1.1.18.</t>
  </si>
  <si>
    <t xml:space="preserve">Komplektacija: </t>
  </si>
  <si>
    <t>1.1.19.</t>
  </si>
  <si>
    <t>1.1.20.</t>
  </si>
  <si>
    <t>1.1.21.</t>
  </si>
  <si>
    <t>1.1.22.</t>
  </si>
  <si>
    <t>1.1.23.</t>
  </si>
  <si>
    <t>1.1.24.</t>
  </si>
  <si>
    <t>1.1.25.</t>
  </si>
  <si>
    <t>Pirmas parametras (T1) Siūloma įranga turi šį funkcionalumą: Komplektuojamo linijinio daviklio (p.18.2.) viršutinė dažnio diapazono riba ≥ 22 MHz (T).(Taip/Ne)</t>
  </si>
  <si>
    <t>1.1.26.</t>
  </si>
  <si>
    <t>Antras parametras (T2) Siūloma ultragarsinės diagnostikos sistema turi turėti integruotą kiekybinę kepenų riebalingumo / steatozės vertinimo funkciją, kuri pateikia kepenų riebalingumo įvertinimą procentine riebalingumo išraiška (%) ir slopinimo koeficiento vienetais (pvz., dB/cm/MHz, dB/m arba lygiaverčiais matavimo vienetais). Funkcija turi veikti su siūlomu komplektuojamu konveksiniu davikliu (T).(Taip/Ne)</t>
  </si>
  <si>
    <t>1.1.27.</t>
  </si>
  <si>
    <t>Trečias parametras (T3)  Automatizuota kepenų standumo kiekybinio vertinimo funkcija. Siūloma sistema turi turėti automatizuotą kepenų standumo kiekybinio vertinimo funkciją, kuri vieno aktyvavimo metu leidžia automatiškai atlikti ne mažiau kaip 12 validžių kepenų standumo matavimų per ne ilgesnį kaip 5 sekundžių laiką ir pateikti rezultatus kiekybiniais vienetais, pvz., kPa, m/s arba lygiaverčiais vienetais (T).Automatizuota kepenų standumo kiekybinio vertinimo funkcija. Siūloma sistema turi turėti automatizuotą kepenų standumo kiekybinio (Taip/Ne)</t>
  </si>
  <si>
    <t>1.1.28.</t>
  </si>
  <si>
    <t>Ketvirtas parametras (T4) Siūloma įranga turi šį funkcionalumą: Konveksinio daviklio elementų kiekis ≥ 190 (T).(Taip/Ne)</t>
  </si>
  <si>
    <t>1.1.29.</t>
  </si>
  <si>
    <t>Penktas parametras (T5) Siūloma įranga turi šį funkcionalumą:  Dirbtiniu intelektu paremta pilvo organų tyrimų automatizavimo funkcija: Sistema turi dirbtiniu intelektu arba lygiaverte automatizuota vaizdų analizės technologija paremtą pilvo organų tyrimų darbo eigos įrankį, kuris automatiškai atpažįsta ir pažymi standartines pilvo organų anatomines projekcijas, automatiškai atlieka pagrindinius pilvo organų matavimus ir padeda standartizuoti tyrimo eigą. Sistema turi atpažinti ir pažymėti ne mažiau kaip 16 projekcijų ir atlieka ne mažiau kaip 12 matavimų. (T).(Taip/Ne)</t>
  </si>
  <si>
    <t>1.1.30.</t>
  </si>
  <si>
    <t>Šeštas parametras (T6) Siūloma įranga turi šį funkcionalumą: Sistema turi turėti daviklio aktyvavimo / pasirinkimo funkciją, leidžiančią aktyvuoti pasirinktą daviklį naudojant prisilietimo gestą prie daviklio, pvz., bakstelėjimą, dvigubą bakstelėjimą arba lygiavertį bekontaktį / minimalios sąveikos sprendimą, neatliekant papildomų veiksmų pagrindiniame valdymo pulte (T).(Taip/Ne)</t>
  </si>
  <si>
    <t>Suma be PVM</t>
  </si>
  <si>
    <t>Taikomas PVM dydis (%)</t>
  </si>
  <si>
    <t>PVM suma</t>
  </si>
  <si>
    <t>Suma su PVM</t>
  </si>
  <si>
    <t>Dalies biudžetas su PVM: 242000 Eur</t>
  </si>
  <si>
    <t>2. DALIS</t>
  </si>
  <si>
    <t>II PIRKIMO OBJEKTO DALIS: ULTRAGARSINĖS DIAGNOSTIKOS SISTEMOS – 1 VNT.</t>
  </si>
  <si>
    <t>2.</t>
  </si>
  <si>
    <t>2.1.</t>
  </si>
  <si>
    <t>2.1.1.</t>
  </si>
  <si>
    <t>2.1.2.</t>
  </si>
  <si>
    <t>2.1.3.</t>
  </si>
  <si>
    <t>2.1.4.</t>
  </si>
  <si>
    <t>2.1.5.</t>
  </si>
  <si>
    <t>Aktyvios jungtys davikliams 	≥ 4</t>
  </si>
  <si>
    <t>2.1.6.</t>
  </si>
  <si>
    <t>2.1.7.</t>
  </si>
  <si>
    <t>Maksimalus vaizduojamas gylis:	≥ 50 cm</t>
  </si>
  <si>
    <t>2.1.8.</t>
  </si>
  <si>
    <t>Maksimali kadrų juostos atmintis:	≥ 2 000 kadrų arba ≥ 1 GB arba ≥ 300 s.</t>
  </si>
  <si>
    <t>2.1.9.</t>
  </si>
  <si>
    <t>Sistemos (aparato) palaikomų daviklių dažnio diapazonas	≥ 1 -  21 MHz</t>
  </si>
  <si>
    <t>2.1.10.</t>
  </si>
  <si>
    <t>2.1.11.</t>
  </si>
  <si>
    <t>2.1.12.</t>
  </si>
  <si>
    <t>2.1.13.</t>
  </si>
  <si>
    <t>2.1.14.</t>
  </si>
  <si>
    <t>2.1.15.</t>
  </si>
  <si>
    <t>2.1.16.</t>
  </si>
  <si>
    <t>2.1.17.</t>
  </si>
  <si>
    <t>2.1.18.</t>
  </si>
  <si>
    <t>2.1.19.</t>
  </si>
  <si>
    <t>2.1.20.</t>
  </si>
  <si>
    <t>2.1.21.</t>
  </si>
  <si>
    <t>2.1.22.</t>
  </si>
  <si>
    <t>Integruotas nespalvotas terminis vaizdo spausdintuvas 	≥ 1 vnt.</t>
  </si>
  <si>
    <t>2.1.23.</t>
  </si>
  <si>
    <t>Realaus laiko ultragarso ir MRT bei KT vaizdų suliejimo modulis 	≥ 1 vnt.</t>
  </si>
  <si>
    <t>2.1.24.</t>
  </si>
  <si>
    <t>2.1.25.</t>
  </si>
  <si>
    <t>2.1.26.</t>
  </si>
  <si>
    <t>Pirmas parametras (T1) Siūloma įranga turi šį funkcionalumą: Konveksinis daviklis su integruotu  padėties sekimo jutikliu.Konveksinis daviklis turi integruotą vidinį elektromagnetinį arba lygiavertį padėties sekimo jutiklį, skirtą realaus laiko ultragarsinio vaizdo ir KT / MRT vaizdų suliejimui bei intervencinėms procedūroms, nereikalaujantį išorinio jutiklio laikiklio tvirtinimo prie daviklio(T).(Taip/Ne)</t>
  </si>
  <si>
    <t>2.1.27.</t>
  </si>
  <si>
    <t>Antras parametras (T2) Automatizuota kepenų standumo kiekybinio vertinimo funkcija. Siūloma sistema turi turėti automatizuotą kepenų standumo kiekybinio vertinimo funkciją, kuri vieno aktyvavimo metu leidžia automatiškai atlikti ne mažiau kaip 12 validžių kepenų standumo matavimų per ne ilgesnį kaip 5 sekundžių laiką ir pateikti rezultatus kiekybiniais vienetais, pvz., kPa, m/s arba lygiaverčiais vienetais (T).(Taip/Ne)</t>
  </si>
  <si>
    <t>2.1.28.</t>
  </si>
  <si>
    <t>Trečias parametras (T3) Komplektuojamo linijinio daviklio (p.19.2.) viršutinė dažnio diapazono riba ≥ 22 MHz (T).(Taip/Ne)</t>
  </si>
  <si>
    <t>2.1.29.</t>
  </si>
  <si>
    <t>Ketvirtas parametras (T4) Siūloma įranga turi šį funkcionalumą: Linijinio daviklio elementų skaičius ≥ 1900 (T).(Taip/Ne)</t>
  </si>
  <si>
    <t>2.1.30.</t>
  </si>
  <si>
    <t>Penktas parametras (T5)   Siūloma įranga turi šį funkcionalumą: Dirbtiniu intelektu paremta pilvo organų tyrimų automatizavimo funkcija.Siūloma sistema turi turėti dirbtiniu intelektu arba lygiaverte automatizuota vaizdų analizės technologija paremtą pilvo organų tyrimų darbo eigos įrankį, kuris automatiškai atpažįsta ir pažymi standartines pilvo organų 	 anatomines projekcijas, automatiškai atlieka pagrindinius pilvo organų matavimus ir padeda standartizuoti tyrimo eigą.Sistema turi automatiškai atpažinti ir pažymėti ne mažiau kaip 16 standartinių pilvo organų anatominių projekcijų ir atlikti ne mažiau kaip 12 pagrindinių pilvo organų matavimų.(T).(Taip/Ne)</t>
  </si>
  <si>
    <t>Dalies biudžetas su PVM: 145200 Eur</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</si>
  <si>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</si>
  <si>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</si>
  <si>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</si>
  <si>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</si>
  <si>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</si>
  <si>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</si>
  <si>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</si>
  <si>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</si>
  <si>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</si>
  <si>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</si>
  <si>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</si>
  <si>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</si>
  <si>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</si>
  <si>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</si>
  <si>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</si>
  <si>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</si>
  <si>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</si>
  <si>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</si>
  <si>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Dokumentai reikalaujami pirkimo sąlygų priede "Kokybės kriterijai ir jų vertinimas"</t>
  </si>
  <si>
    <t>5</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</si>
  <si>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</si>
  <si>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</si>
  <si>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</si>
  <si>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</si>
  <si>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4917 2026-09-03 15:16:14</t>
  </si>
  <si>
    <t>Mato vnt.</t>
  </si>
  <si>
    <t>ULTRAGARSINĖS DIAGNOSTIKOS SISTEMOS</t>
  </si>
  <si>
    <t>Skenavimo režimai: 
1. 2D; 
2. Trapecinis vaizdavimas; 
3. Spalvinis dopleris; 
4. Galios dopleris; 
5. Pulsinės bangos dopleris; 
6. Didelio impulsų pasikartojimo dažnio (angl. HPRF) pulsinės bangos dopleris; 
7. Aukštos raiškos smulkios kraujotakos vaizdavimo režimas; 
8. Mechaniškai davikliu sukeliamos tiriamų paviršinių struktūrų elastografijos režimas („strain elastography“) arba lygiavertis. Režimas turi veikti bent su vienu komplektuojamu linijiniu davikliu; 
9. Tyrimo su echokontrastinėmis medžiagomis vizualizacijos režimas; Režimas turi veikti su komplektuojamu konveksiniu davikliu; 
10. Ultragarso bangomis sukeliamos tiriamų paviršinių struktūrų elastografijos režimas („shear wave elastography“ arba lygiavertis) su pasirenkamais šlyties bangų sklidimo žemėlapiais; Režimas turi veikti su komplektuojamu konveksiniu davikliu;</t>
  </si>
  <si>
    <t>Paskirtis (kartu pateikiama programinė įranga jei reikia): 
1. Krūtų tyrimams atlikti; 
2. Kraujagyslių tyrimams atlikti; 
3. Pilvo organų tyrimams atlikti; 
4. Skydliaukės tyrimams atlikti; 
5. Minkštųjų audinių ir sąnarių tyrimams atlikti.</t>
  </si>
  <si>
    <t>Vaizdo monitorius: 
1. LED, HDU,  OLED arba lygiavertės technologijos; 
2. Ekrano įstrižainė ≥ 60 cm; 
3. Skiriamoji geba ≥ (1920 x 1080) vaizdo elementų; 
4. Nulenkiamas transportavimo metu.</t>
  </si>
  <si>
    <t>Lietimui jautrus sistemos funkcijų valdymo monitorius: 
1. ≥ 30 cm ekrano įstrižainės su gestų valdymu (pvz. braukimu) arba lygiaverčiu funkcionalumu; 
2. TGC (angliškai: Time Gain Compensation) arba lygiavertės kreivės reguliavimas valdymo panelėje arba sensoriniame ekrane;
3. 	Skaitmeninė klaviatūra arba klaviatūra valdymo panelėje.</t>
  </si>
  <si>
    <t>Sistemos valdymo pultas: 
1. Reguliuojamas valdymo pulto pasukimo į šonus kampas ≥ ±45°; 
2. Reguliuojamas valdymo pulto aukščio diapazonas ≥10 cm</t>
  </si>
  <si>
    <t>Išorinės jungtys (arba lygiavertės): 
1. DisplayPort,  HDMI, DVI-D arba lygiavertės; 
2. LAN; 
3. USB jungtis.</t>
  </si>
  <si>
    <t>2D režimas: 
1. ≥ 256 pilkumo skalės lygių; 
2. Vaizdo didinimas realiame laike ir sustabdytame vaizde;</t>
  </si>
  <si>
    <t>Tyrimų optimizavimas 2D ir doplerio režimuose: 
1. Vaizdo optimizavimas vienu mygtuko paspaudimu 2D ir spalvinio bei spektrinio (pulsinio) doplerio režimuose; 
2. Automatiniai doplerio skaičiavimai realiu laiku; 
3. Automatinis tyrimo srities (spalvinės dėžutės) padėties ir krypties (kampo) nustatymas spalvinio doplerio režime automatiškai (pvz., vienu mygtuko paspaudimu) arba lygiavertė funkcija; 
4. Automatinis mėginio tūrio padėties ir kampo korekcijos nustatymas spektrinio (pulsinio PW) doplerio režime automatiškai (pvz., vienu mygtuko paspaudimu) arba lygiavertė funkcija.</t>
  </si>
  <si>
    <t>Specialūs skenavimo ir vaizdo apdorojimo režimai: 
1. "Gyvas“ vaizdų palyginimas: šalia vienas kito lyginami 2D vaizdai - realaus laiko vaizdas lyginamas su vaizdu iš atminties; 
2. Tripleksinis režimas; 
3. Sudvejintas režimas, kai galimi du tiriamo regiono vaizdai vienu metu - 2D ir spalvinio doplerio; 
4. Vaizdų sumavimo režimas - vaizdas sudaromas iš kelių vaizdų, gaunamų kreipiant skenavimo spindulį keliais skirtingais kampais; 
5. Specialūs programiniai algoritmai triukšmams ir artefaktams mažinti.:</t>
  </si>
  <si>
    <t>DICOM suderinamumas ir duomenų perdavimas:	
1. ≥ 1 TB talpos vidinis diskas; 
2. Palaikomos DICOM 3.0 standarto funkcijos (nurodytos arba joms lygiavertės):
2.1. Storage (DICOM store arba DICOM send);
2.2. Print;
2.3. Modality Worklist;
2.4. Query/Retrieve;
2.5. Structured Report; 
3. USB jungtys duomenų perdavimui DICOM arba kompiuteriniais formatais; 
4. Prietaisas prijungiamas prie ligoninės vaizdų archyvavimo ir saugojimo sistemos PACS, veikiančios DICOM formatu.:</t>
  </si>
  <si>
    <t>Automatizuota tyrimo eigos protokolavimo pakopomis funkcija arba lygiavertė, pagreitinanti tyrimo eigą ir dokumentavimą, su nurodytomis funkcijomis.	
1. Tyrimo protokolo pasirinkimas, sustabdymas, pratęsimas;
2. Anotacijų, žymeklių, matavimų išsaugojimas;
3. Galimybė kurti naujus protokolus ir redaguoti esamus.</t>
  </si>
  <si>
    <t xml:space="preserve">Sistemos architektūra (spindulių formavimo technologija):
1. Spindulių formavimo (beamforming) technologija, sufokusuojanti ultragarso spindulį visame vaizdo gylyje be rankinio fokusavimo zonų nustatymo; 
2. Skaitmeninių kanalų skaičius ≥ 4,5 M arba programinė spindulių formavimo (software beamforming) architektūra, kurioje efektyvių kanalų skaičius nėra ribojamas aparatinės įrangos </t>
  </si>
  <si>
    <t>Konveksinis daviklis Nr. 1. 1 vnt.(bendroji radiologija)	
1. Dažnio diapazonas nuo  ≤ 1 iki ≥ 5 MHz;
2. Apžvalgos laukas ≥ 70°; 
3. Elementų skaičius ≥160;
4. Monokristalo arba lygiavertė technologija;
5. Komplektuojamas su daugkartinio naudojimo adatos nukreipėju ≥ 1 vnt.</t>
  </si>
  <si>
    <t>Linijinis daviklis Nr. 1  2 vnt. (bendroji radiologija 1 vnt. ir Krūtų radiologija 1 vnt.)
1. Dažnio diapazonas nuo  ≤ 3.5 iki ≥ 15 MHz
2. Apžvalgos laukas ≥ 45 mm; 
3. Elementų skaičius ≥ 900;
4. Monokristalo arba matricinė, arba Multi-D arba kompozitinė, arba lygiavertė technologija;
5. Komplektuojamas su daugkartinio naudojimo adatos nukreipėju ≥ 1 vnt.</t>
  </si>
  <si>
    <t>Linijinis daviklis Nr. 2  2 vnt. (bendroji radiologija 1 vnt. ir Krūtų radiologija 1 vnt.)
1. Dažnio diapazonas  (ne siauresnis už nurodytą) - nuo 5 iki 10 MHz;
2. Apžvalgos laukas ≥ 38 mm;
3. Elementų skaičius  ≥ 160;
4. Komplektuojamas su daugkartinio naudojimo adatos nukreipėju ne mažiau kaip 2 vnt.</t>
  </si>
  <si>
    <t>Integruotas nespalvotas terminis vaizdo spausdintuvas</t>
  </si>
  <si>
    <t>Ultragarsinės diagnostinės sistemos konstrukcija
1. Sistema su ratukais, stabdžiais;
2. Integruotas atsarginio maitinimo akumuliatorius arba apsauginis nepertraukiamo maitinimo šaltinis („UPS“ tipo arba lygiavertis)</t>
  </si>
  <si>
    <t xml:space="preserve">Bendrieji reikalavimai: 
1. Garantinis laikotarpis siūlomai įrangai: Ne mažiau kaip 60 mėnesių. 
2. Įranga turi būti nauja, neatnaujinta (angl. refurbished).  Pristatymo metu įranga negali būti senesnė kaip 12 mėn. </t>
  </si>
  <si>
    <t>Paskirtis (kartu pateikiama programinė įranga jei reikia):
1. Krūtų tyrimams atlikti; 
2. Kraujagyslių tyrimams atlikti; 
3. Pilvo organų tyrimams atlikti; 
4. Skydliaukės tyrimams atlikti; 
5. Minkštųjų audinių ir sąnarių tyrimams atlikti.</t>
  </si>
  <si>
    <t>Vaizdo monitorius:
1. LED, HDU,  OLED arba lygiavertės technologijos; 
2. Ekrano įstrižainė ≥ 60 cm; 
3. Skiriamoji geba ≥ (1920 x 1080) vaizdo elementų; 
4. Nulenkiamas transportavimo metu.</t>
  </si>
  <si>
    <t xml:space="preserve">Lietimui jautrus sistemos funkcijų valdymo monitorius:
1. ≥ 30 cm ekrano įstrižainės su gestų valdymu (pvz. braukimu) arba lygiaverčiu funkcionalumu;
2. TGC (angliškai: Time Gain Compensation) arba lygiavertės kreivės reguliavimas valdymo panelėje arba sensoriniame ekrane; 
3. Skaitmeninė klaviatūra arba klaviatūra valdymo panelėje. </t>
  </si>
  <si>
    <t>Sistemos valdymo pultas:
1. Reguliuojamas valdymo pulto pasukimo į šonus kampas ≥ ± 45°; 
2. Reguliuojamas valdymo pulto aukščio diapazonas ≥ 10 cm.</t>
  </si>
  <si>
    <t>Išorinės jungtys (arba lygiavertės):
1. DisplayPort,  HDMI, DVI-D arba lygiavertės;
2. LAN;
3. USB jungtis.</t>
  </si>
  <si>
    <t xml:space="preserve">Skenavimo režimai:
1. 2D; 
2. Trapecinis vaizdavimas; 
3. Spalvinis dopleris; 
4. Galios dopleris; 
5. Pulsinės bangos dopleris; 
6. Didelio impulsų pasikartojimo dažnio (angl. HPRF) pulsinės bangos dopleris; 
7. Aukštos raiškos smulkios kraujotakos vaizdavimo režimas; 
8. Mechaniškai davikliu sukeliamos tiriamų paviršinių struktūrų elastografijos režimas („strain elastography“) arba lygiavertis. Režimas turi veikti bent su vienu komplektuojamu linijiniu davikliu; 
9. Tyrimo su echokontrastinėmis medžiagomis vizualizacijos režimas; Režimas turi veikti su komplektuojamu konveksiniu davikliu; 
10. Ultragarso bangomis sukeliamos tiriamų paviršinių struktūrų elastografijos režimas („shear wave elastography“ arba lygiavertis) su pasirenkamais šlyties bangų sklidimo žemėlapiais; Režimas turi veikti su komplektuojamu konveksiniu davikliu; </t>
  </si>
  <si>
    <t>2D režimas:
1. ≥ 256 pilkumo skalės lygių; 
2. Vaizdo didinimas realiame laike ir sustabdytame vaizde;</t>
  </si>
  <si>
    <t>Tyrimų optimizavimas 2D ir doplerio režimuose:
1. Vaizdo optimizavimas vienu mygtuko paspaudimu 2D ir spalvinio bei spektrinio (pulsinio) doplerio režimuose; 
2. Automatiniai doplerio skaičiavimai realiu laiku; 
3. Automatinis tyrimo srities (spalvinės dėžutės) padėties ir krypties (kampo) nustatymas spalvinio doplerio režime automatiškai (pvz., vienu mygtuko paspaudimu) arba lygiavertė funkcija; 
4. Automatinis mėginio tūrio padėties ir kampo korekcijos nustatymas pulsinio (PW) doplerio režime automatiškai (pvz., vienu mygtuko paspaudimu) arba lygiavertė funkcija.</t>
  </si>
  <si>
    <t>Specialūs skenavimo ir vaizdo apdorojimo režimai:
1. "Gyvas“ vaizdų palyginimas: šalia vienas kito lyginami 2D vaizdai - realaus laiko vaizdas lyginamas su vaizdu iš atminties;
2. Tripleksinis režimas;
3. Sudvejintas režimas, kai galimi du tiriamo regiono vaizdai vienu metu - 2D ir spalvinio doplerio;
4. Vaizdų sumavimo režimas - vaizdas sudaromas iš kelių vaizdų, gaunamų kreipiant skenavimo spindulį keliais skirtingais kampais;
5. Specialūs programiniai algoritmai triukšmams ir artefaktams mažinti.</t>
  </si>
  <si>
    <t>Realaus laiko ultragarso, KT ir / arba MRT vaizdų suliejimo ir navigacijos modulis:
1. Sistema turi būti komplektuojama su realaus laiko ultragarso ir KT ir / arba MRT vaizdų suliejimo moduliu.
2. Modulis turi būti pritaikytas laisvos rankos intervencinėms procedūroms atlikti, užtikrinant adatos padėties, krypties, trajektorijos arba smaigalio vizualizavimą realaus laiko ultragarsiniame vaizde arba lygiaverčiu navigaciniu būdu.
3. Modulis turi užtikrinti realaus laiko ultragarso vaizdo sugretinimą su KT ir / arba MRT tyrimo vaizdais, naudojant erdvinę registraciją ir daviklio padėties sekimą arba lygiavertį technologinį sprendimą.
4. Sistema turi leisti realiu laiku ekrane atvaizduoti ultragarso vaizdą ir su juo susietą KT ir / arba MRT vaizdą, įskaitant sugretintą / sulietą vaizdą arba lygiavertį navigacinį vaizdavimą.
5. Sistema turi palaikyti KT ir / arba MRT tyrimų duomenų rinkinius ir leisti juos naudoti vaizdų suliejimo / navigacijos procedūroms.
6. Vaizdų registracija turi būti atliekama naudojant vidinius anatominius orientyrus, išorinius orientyrus, paciento / daviklio padėties sekimo priemones arba kitą gamintojo siūlomą lygiavertį registracijos metodą.
7. Sistema turi turėti galimybę koreguoti vaizdų registraciją, siekiant pagerinti vaizdų suliejimo tikslumą.
8. Sistema turi turėti galimybę reguliuoti sulieto vaizdo persidengimo / skaidrumo lygį arba naudoti kitą lygiavertį būdą vaizdų suliejimo tikslumui patikrinti.
9. Sistema turi būti pritaikyta intervencinėms procedūroms atlikti, naudojant gamintojo siūlomą adatos krypties, trajektorijos, padėties arba adatos smaigalio vizualizavimo / sekimo sprendimą.
10. Komplektuojami visi modulio veikimui reikalingi priedai: daviklio / paciento padėties sekimo priemonės, registracijos priemonės, programinė įranga, licencijos ir kiti gamintojo numatyti komponentai.</t>
  </si>
  <si>
    <t>DICOM suderinamumas ir duomenų perdavimas:
1. ≥ 1 TB talpos vidinis diskas; 
2. Palaikomos DICOM 3.0 standarto funkcijos (nurodytos arba joms lygiavertės):
2.1. Storage (DICOM store arba DICOM send);
2.2. Print;
2.3. Modality Worklist;
2.4. Query/Retrieve;
2.5. Structured Report; 
3. USB jungtys duomenų perdavimui DICOM arba kompiuteriniais formatais; 
4. Prietaisas prijungiamas prie ligoninės vaizdų archyvavimo ir saugojimo sistemos PACS, veikiančios DICOM formatu.</t>
  </si>
  <si>
    <t>Automatizuota tyrimo eigos protokolavimo pakopomis funkcija arba lygiavertė, pagreitinanti tyrimo eigą ir dokumentavimą, su nurodytomis funkcijomis.
1. Tyrimo protokolo pasirinkimas, sustabdymas, pratęsimas;
2. Anotacijų, žymeklių, matavimų išsaugojimas;
3. Galimybė kurti naujus protokolus ir redaguoti esamus.</t>
  </si>
  <si>
    <t>Sistemos architektūra (spindulių formavimo technologija):
1. Spindulių formavimo (beamforming) technologija, sufokusuojanti ultragarso spindulį visame vaizdo gylyje be rankinio fokusavimo zonų nustatymo; 2. Skaitmeninių kanalų skaičius ≥ 7 M arba programinė spindulių formavimo (software beamforming) architektūra, kurioje efektyvių kanalų skaičius nėra ribojamas aparatinės įrangos.</t>
  </si>
  <si>
    <t>Konveksinis daviklis Nr. 2. 1 vnt.	
1. Dažnio diapazonas nuo  ≤ 1 iki ≥ 5 MHz;
2. Apžvalgos laukas ≥ 70°; 
3. Elementų skaičius ≥ 160;
4. Monokristalo arba lygiavertė technologija;
5. Veikia su vaizdų suliejimo moduliu, pritaikytas naudoti navigacijos procedūroms;
6. Komplektuojamas su daugkartinio naudojimo adatos nukreipėju ne mažiau kaip 1 vnt.</t>
  </si>
  <si>
    <t>Linijinis daviklis Nr. 3  1 vnt. 
1. Dažnio diapazonas nuo  ≤ 4 iki ≥ 9,9 MHz
2. Apžvalgos laukas ≥ 38 mm; 
3. Elementų skaičius ≥ 512;
4. Monokristalo arba matricinė, arba Multi-D arba kompozitinė, arba lygiavertė technologija;
5. Veikia su vaizdų suliejimo moduliu, pritaikytas naudoti navigacijos procedūroms;
6. Komplektuojamas su daugkartinio naudojimo adatos nukreipėju ne mažiau kaip 1 vnt.</t>
  </si>
  <si>
    <t>Bendrieji reikalavimai: 
1. Garantinis laikotarpis siūlomai įrangai ne mažiau kaip 60 mėnesių. 
2. Įranga turi būti nauja, neatnaujinta (angl. refurbished). Pristatymo metu įranga negali būti senesnė kaip 12 mėn.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</si>
</sst>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0"/>
      <color theme="1"/>
      <name val="Calibri"/>
      <family val="2"/>
      <scheme val="minor"/>
    </font>
    <font>
      <sz val="10"/>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0">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horizontal="right"/>
    </xf>
    <xf numFmtId="0" fontId="2" fillId="4" borderId="23" xfId="0" applyFont="1" applyFill="1" applyBorder="1" applyAlignment="1">
      <alignment horizontal="center" vertical="center" wrapText="1"/>
    </xf>
    <xf numFmtId="0" fontId="2" fillId="4" borderId="23" xfId="0" applyFont="1" applyFill="1" applyBorder="1" applyAlignment="1">
      <alignment horizontal="left" vertical="top"/>
    </xf>
    <xf numFmtId="0" fontId="1" fillId="4" borderId="23" xfId="0" applyFont="1" applyFill="1" applyBorder="1" applyAlignment="1">
      <alignment horizontal="left" vertical="top"/>
    </xf>
    <xf numFmtId="0" fontId="5" fillId="4" borderId="23" xfId="0" applyFont="1" applyFill="1" applyBorder="1" applyAlignment="1">
      <alignment horizontal="left" vertical="top" wrapText="1"/>
    </xf>
    <xf numFmtId="0" fontId="6" fillId="4" borderId="23" xfId="0" applyFont="1" applyFill="1" applyBorder="1" applyAlignment="1">
      <alignment horizontal="left" vertical="top" wrapText="1"/>
    </xf>
    <xf numFmtId="0" fontId="6" fillId="5" borderId="23" xfId="0" applyFont="1" applyFill="1" applyBorder="1" applyAlignment="1" applyProtection="1">
      <alignment wrapText="1"/>
      <protection locked="0"/>
    </xf>
    <xf numFmtId="0" fontId="6" fillId="5" borderId="23" xfId="0" applyFont="1" applyFill="1" applyBorder="1" applyAlignment="1" applyProtection="1">
      <alignment horizontal="left" vertical="top" wrapText="1"/>
      <protection locked="0"/>
    </xf>
    <xf numFmtId="0" fontId="1" fillId="2" borderId="0" xfId="0" applyFont="1" applyFill="1" applyAlignment="1">
      <alignment wrapText="1"/>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12"/>
  <sheetViews>
    <sheetView tabSelected="1" zoomScale="115" zoomScaleNormal="115" workbookViewId="0">
      <selection activeCell="B8" sqref="B8"/>
    </sheetView>
  </sheetViews>
  <sheetFormatPr defaultColWidth="10.875" defaultRowHeight="15" x14ac:dyDescent="0.25"/>
  <cols>
    <col min="1" max="1" width="6.875" style="1" customWidth="1"/>
    <col min="2" max="2" width="62.5" style="1" customWidth="1"/>
    <col min="3" max="3" width="5.25" style="1" customWidth="1"/>
    <col min="4" max="4" width="7.375" style="1" customWidth="1"/>
    <col min="5" max="5" width="6" style="1" customWidth="1"/>
    <col min="6" max="7" width="10.625" style="1" customWidth="1"/>
    <col min="8" max="8" width="26.5" style="1" customWidth="1"/>
    <col min="9" max="9" width="46.25" style="1" customWidth="1"/>
    <col min="10"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7" t="s">
        <v>7</v>
      </c>
      <c r="B12" s="74"/>
      <c r="C12" s="26"/>
      <c r="D12" s="75"/>
      <c r="E12" s="75"/>
      <c r="F12" s="76"/>
    </row>
    <row r="13" spans="1:6" ht="15.95" customHeight="1" x14ac:dyDescent="0.25">
      <c r="A13" s="30" t="s">
        <v>8</v>
      </c>
      <c r="B13" s="77"/>
      <c r="C13" s="26"/>
      <c r="D13" s="75"/>
      <c r="E13" s="75"/>
      <c r="F13" s="76"/>
    </row>
    <row r="14" spans="1:6" ht="15.95" customHeight="1" x14ac:dyDescent="0.25">
      <c r="A14" s="30" t="s">
        <v>9</v>
      </c>
      <c r="B14" s="77"/>
      <c r="C14" s="26"/>
      <c r="D14" s="75"/>
      <c r="E14" s="75"/>
      <c r="F14" s="76"/>
    </row>
    <row r="15" spans="1:6" ht="15.95" customHeight="1" x14ac:dyDescent="0.25">
      <c r="A15" s="27" t="s">
        <v>10</v>
      </c>
      <c r="B15" s="74"/>
      <c r="C15" s="26"/>
      <c r="D15" s="75"/>
      <c r="E15" s="75"/>
      <c r="F15" s="76"/>
    </row>
    <row r="16" spans="1:6" ht="63" customHeight="1" x14ac:dyDescent="0.25">
      <c r="A16" s="30" t="s">
        <v>11</v>
      </c>
      <c r="B16" s="77"/>
      <c r="C16" s="26"/>
      <c r="D16" s="75"/>
      <c r="E16" s="75"/>
      <c r="F16" s="76"/>
    </row>
    <row r="17" spans="1:7" ht="15.95" customHeight="1" x14ac:dyDescent="0.25">
      <c r="A17" s="27" t="s">
        <v>12</v>
      </c>
      <c r="B17" s="74"/>
      <c r="C17" s="26"/>
      <c r="D17" s="75"/>
      <c r="E17" s="75"/>
      <c r="F17" s="76"/>
    </row>
    <row r="18" spans="1:7" ht="15.95" customHeight="1" x14ac:dyDescent="0.25">
      <c r="A18" s="27" t="s">
        <v>13</v>
      </c>
      <c r="B18" s="74"/>
      <c r="C18" s="26"/>
      <c r="D18" s="75"/>
      <c r="E18" s="75"/>
      <c r="F18" s="76"/>
    </row>
    <row r="19" spans="1:7" ht="48" customHeight="1" x14ac:dyDescent="0.25">
      <c r="A19" s="27" t="s">
        <v>14</v>
      </c>
      <c r="B19" s="74"/>
      <c r="C19" s="26"/>
      <c r="D19" s="75"/>
      <c r="E19" s="75"/>
      <c r="F19" s="76"/>
    </row>
    <row r="20" spans="1:7" ht="54.95" customHeight="1" x14ac:dyDescent="0.25">
      <c r="A20" s="27" t="s">
        <v>15</v>
      </c>
      <c r="B20" s="74"/>
      <c r="C20" s="26"/>
      <c r="D20" s="75"/>
      <c r="E20" s="75"/>
      <c r="F20" s="76"/>
    </row>
    <row r="21" spans="1:7" ht="71.099999999999994" customHeight="1" x14ac:dyDescent="0.25">
      <c r="A21" s="32" t="s">
        <v>16</v>
      </c>
      <c r="B21" s="78"/>
      <c r="C21" s="34"/>
      <c r="D21" s="79"/>
      <c r="E21" s="79"/>
      <c r="F21" s="79"/>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9"/>
      <c r="C23" s="29"/>
      <c r="D23" s="29"/>
      <c r="E23" s="29"/>
      <c r="F23" s="29"/>
    </row>
    <row r="24" spans="1:7" x14ac:dyDescent="0.25">
      <c r="A24" s="73" t="s">
        <v>18</v>
      </c>
      <c r="B24" s="73"/>
      <c r="C24" s="73"/>
      <c r="D24" s="73"/>
      <c r="E24" s="73"/>
      <c r="F24" s="73"/>
    </row>
    <row r="25" spans="1:7" x14ac:dyDescent="0.25">
      <c r="A25" s="73" t="s">
        <v>19</v>
      </c>
      <c r="B25" s="73"/>
      <c r="C25" s="73"/>
      <c r="D25" s="73"/>
      <c r="E25" s="73"/>
      <c r="F25" s="73"/>
    </row>
    <row r="26" spans="1:7" x14ac:dyDescent="0.25">
      <c r="A26" s="73" t="s">
        <v>20</v>
      </c>
      <c r="B26" s="73"/>
      <c r="C26" s="73"/>
      <c r="D26" s="73"/>
      <c r="E26" s="73"/>
      <c r="F26" s="73"/>
    </row>
    <row r="27" spans="1:7" ht="27.75" customHeight="1" x14ac:dyDescent="0.25">
      <c r="A27" s="73" t="s">
        <v>21</v>
      </c>
      <c r="B27" s="73"/>
      <c r="C27" s="73"/>
      <c r="D27" s="73"/>
      <c r="E27" s="73"/>
      <c r="F27" s="73"/>
    </row>
    <row r="28" spans="1:7" ht="32.1" customHeight="1" x14ac:dyDescent="0.25">
      <c r="A28" s="33" t="s">
        <v>22</v>
      </c>
      <c r="B28" s="73"/>
      <c r="C28" s="73"/>
      <c r="D28" s="73"/>
      <c r="E28" s="73"/>
      <c r="F28" s="73"/>
    </row>
    <row r="29" spans="1:7" x14ac:dyDescent="0.25">
      <c r="A29" s="73" t="s">
        <v>23</v>
      </c>
      <c r="B29" s="73"/>
      <c r="C29" s="73"/>
      <c r="D29" s="73"/>
      <c r="E29" s="73"/>
      <c r="F29" s="73"/>
    </row>
    <row r="30" spans="1:7" x14ac:dyDescent="0.25">
      <c r="A30" s="15" t="s">
        <v>24</v>
      </c>
      <c r="G30" s="16"/>
    </row>
    <row r="31" spans="1:7" x14ac:dyDescent="0.25">
      <c r="A31" s="15" t="s">
        <v>25</v>
      </c>
    </row>
    <row r="32" spans="1:7" x14ac:dyDescent="0.25">
      <c r="A32" s="13" t="s">
        <v>26</v>
      </c>
      <c r="B32" s="13" t="s">
        <v>27</v>
      </c>
    </row>
    <row r="34" spans="1:9" x14ac:dyDescent="0.25">
      <c r="A34" s="13" t="s">
        <v>28</v>
      </c>
    </row>
    <row r="35" spans="1:9" s="12" customFormat="1" ht="60" x14ac:dyDescent="0.25">
      <c r="A35" s="66" t="s">
        <v>29</v>
      </c>
      <c r="B35" s="66" t="s">
        <v>30</v>
      </c>
      <c r="C35" s="66" t="s">
        <v>31</v>
      </c>
      <c r="D35" s="66" t="s">
        <v>32</v>
      </c>
      <c r="E35" s="66" t="s">
        <v>159</v>
      </c>
      <c r="F35" s="66" t="s">
        <v>33</v>
      </c>
      <c r="G35" s="66" t="s">
        <v>34</v>
      </c>
      <c r="H35" s="66" t="s">
        <v>35</v>
      </c>
      <c r="I35" s="66" t="s">
        <v>36</v>
      </c>
    </row>
    <row r="36" spans="1:9" x14ac:dyDescent="0.25">
      <c r="A36" s="17" t="s">
        <v>37</v>
      </c>
      <c r="B36" s="69" t="s">
        <v>160</v>
      </c>
      <c r="C36" s="18"/>
      <c r="D36" s="18"/>
      <c r="E36" s="18"/>
      <c r="F36" s="18"/>
      <c r="G36" s="18"/>
      <c r="H36" s="18"/>
      <c r="I36" s="18"/>
    </row>
    <row r="37" spans="1:9" x14ac:dyDescent="0.25">
      <c r="A37" s="68" t="s">
        <v>38</v>
      </c>
      <c r="B37" s="70" t="s">
        <v>39</v>
      </c>
      <c r="C37" s="18">
        <v>2</v>
      </c>
      <c r="D37" s="18"/>
      <c r="E37" s="18" t="s">
        <v>40</v>
      </c>
      <c r="F37" s="19"/>
      <c r="G37" s="18" t="str">
        <f>IF(ISBLANK(F37),"", PRODUCT(C37,F37))</f>
        <v/>
      </c>
      <c r="H37" s="71"/>
      <c r="I37" s="18"/>
    </row>
    <row r="38" spans="1:9" ht="76.5" x14ac:dyDescent="0.25">
      <c r="A38" s="68" t="s">
        <v>41</v>
      </c>
      <c r="B38" s="70" t="s">
        <v>162</v>
      </c>
      <c r="C38" s="18"/>
      <c r="D38" s="18"/>
      <c r="E38" s="18"/>
      <c r="F38" s="18"/>
      <c r="G38" s="18"/>
      <c r="H38" s="18"/>
      <c r="I38" s="72"/>
    </row>
    <row r="39" spans="1:9" ht="63.75" x14ac:dyDescent="0.25">
      <c r="A39" s="68" t="s">
        <v>42</v>
      </c>
      <c r="B39" s="70" t="s">
        <v>163</v>
      </c>
      <c r="C39" s="18"/>
      <c r="D39" s="18"/>
      <c r="E39" s="18"/>
      <c r="F39" s="18"/>
      <c r="G39" s="18"/>
      <c r="H39" s="18"/>
      <c r="I39" s="72"/>
    </row>
    <row r="40" spans="1:9" ht="76.5" x14ac:dyDescent="0.25">
      <c r="A40" s="68" t="s">
        <v>43</v>
      </c>
      <c r="B40" s="70" t="s">
        <v>164</v>
      </c>
      <c r="C40" s="18"/>
      <c r="D40" s="18"/>
      <c r="E40" s="18"/>
      <c r="F40" s="18"/>
      <c r="G40" s="18"/>
      <c r="H40" s="18"/>
      <c r="I40" s="72"/>
    </row>
    <row r="41" spans="1:9" ht="38.25" x14ac:dyDescent="0.25">
      <c r="A41" s="68" t="s">
        <v>44</v>
      </c>
      <c r="B41" s="70" t="s">
        <v>165</v>
      </c>
      <c r="C41" s="18"/>
      <c r="D41" s="18"/>
      <c r="E41" s="18"/>
      <c r="F41" s="18"/>
      <c r="G41" s="18"/>
      <c r="H41" s="18"/>
      <c r="I41" s="72"/>
    </row>
    <row r="42" spans="1:9" x14ac:dyDescent="0.25">
      <c r="A42" s="68" t="s">
        <v>45</v>
      </c>
      <c r="B42" s="70" t="s">
        <v>46</v>
      </c>
      <c r="C42" s="18"/>
      <c r="D42" s="18"/>
      <c r="E42" s="18"/>
      <c r="F42" s="18"/>
      <c r="G42" s="18"/>
      <c r="H42" s="18"/>
      <c r="I42" s="72"/>
    </row>
    <row r="43" spans="1:9" ht="51" x14ac:dyDescent="0.25">
      <c r="A43" s="68" t="s">
        <v>47</v>
      </c>
      <c r="B43" s="70" t="s">
        <v>166</v>
      </c>
      <c r="C43" s="18"/>
      <c r="D43" s="18"/>
      <c r="E43" s="18"/>
      <c r="F43" s="18"/>
      <c r="G43" s="18"/>
      <c r="H43" s="18"/>
      <c r="I43" s="72"/>
    </row>
    <row r="44" spans="1:9" x14ac:dyDescent="0.25">
      <c r="A44" s="68" t="s">
        <v>48</v>
      </c>
      <c r="B44" s="70" t="s">
        <v>49</v>
      </c>
      <c r="C44" s="18"/>
      <c r="D44" s="18"/>
      <c r="E44" s="18"/>
      <c r="F44" s="18"/>
      <c r="G44" s="18"/>
      <c r="H44" s="18"/>
      <c r="I44" s="72"/>
    </row>
    <row r="45" spans="1:9" x14ac:dyDescent="0.25">
      <c r="A45" s="68" t="s">
        <v>50</v>
      </c>
      <c r="B45" s="70" t="s">
        <v>51</v>
      </c>
      <c r="C45" s="18"/>
      <c r="D45" s="18"/>
      <c r="E45" s="18"/>
      <c r="F45" s="18"/>
      <c r="G45" s="18"/>
      <c r="H45" s="18"/>
      <c r="I45" s="72"/>
    </row>
    <row r="46" spans="1:9" x14ac:dyDescent="0.25">
      <c r="A46" s="68" t="s">
        <v>52</v>
      </c>
      <c r="B46" s="70" t="s">
        <v>53</v>
      </c>
      <c r="C46" s="18"/>
      <c r="D46" s="18"/>
      <c r="E46" s="18"/>
      <c r="F46" s="18"/>
      <c r="G46" s="18"/>
      <c r="H46" s="18"/>
      <c r="I46" s="72"/>
    </row>
    <row r="47" spans="1:9" ht="204" x14ac:dyDescent="0.25">
      <c r="A47" s="68" t="s">
        <v>54</v>
      </c>
      <c r="B47" s="70" t="s">
        <v>161</v>
      </c>
      <c r="C47" s="18"/>
      <c r="D47" s="18"/>
      <c r="E47" s="18"/>
      <c r="F47" s="18"/>
      <c r="G47" s="18"/>
      <c r="H47" s="18"/>
      <c r="I47" s="72"/>
    </row>
    <row r="48" spans="1:9" ht="38.25" x14ac:dyDescent="0.25">
      <c r="A48" s="68" t="s">
        <v>55</v>
      </c>
      <c r="B48" s="70" t="s">
        <v>167</v>
      </c>
      <c r="C48" s="18"/>
      <c r="D48" s="18"/>
      <c r="E48" s="18"/>
      <c r="F48" s="18"/>
      <c r="G48" s="18"/>
      <c r="H48" s="18"/>
      <c r="I48" s="72"/>
    </row>
    <row r="49" spans="1:9" ht="127.5" x14ac:dyDescent="0.25">
      <c r="A49" s="68" t="s">
        <v>56</v>
      </c>
      <c r="B49" s="70" t="s">
        <v>168</v>
      </c>
      <c r="C49" s="18"/>
      <c r="D49" s="18"/>
      <c r="E49" s="18"/>
      <c r="F49" s="18"/>
      <c r="G49" s="18"/>
      <c r="H49" s="18"/>
      <c r="I49" s="72"/>
    </row>
    <row r="50" spans="1:9" ht="114.75" x14ac:dyDescent="0.25">
      <c r="A50" s="68" t="s">
        <v>57</v>
      </c>
      <c r="B50" s="70" t="s">
        <v>169</v>
      </c>
      <c r="C50" s="18"/>
      <c r="D50" s="18"/>
      <c r="E50" s="18"/>
      <c r="F50" s="18"/>
      <c r="G50" s="18"/>
      <c r="H50" s="18"/>
      <c r="I50" s="72"/>
    </row>
    <row r="51" spans="1:9" ht="25.5" x14ac:dyDescent="0.25">
      <c r="A51" s="68" t="s">
        <v>58</v>
      </c>
      <c r="B51" s="70" t="s">
        <v>59</v>
      </c>
      <c r="C51" s="18"/>
      <c r="D51" s="18"/>
      <c r="E51" s="18"/>
      <c r="F51" s="18"/>
      <c r="G51" s="18"/>
      <c r="H51" s="18"/>
      <c r="I51" s="72"/>
    </row>
    <row r="52" spans="1:9" ht="140.25" x14ac:dyDescent="0.25">
      <c r="A52" s="68" t="s">
        <v>60</v>
      </c>
      <c r="B52" s="70" t="s">
        <v>170</v>
      </c>
      <c r="C52" s="18"/>
      <c r="D52" s="18"/>
      <c r="E52" s="18"/>
      <c r="F52" s="18"/>
      <c r="G52" s="18"/>
      <c r="H52" s="18"/>
      <c r="I52" s="72"/>
    </row>
    <row r="53" spans="1:9" ht="63.75" x14ac:dyDescent="0.25">
      <c r="A53" s="68" t="s">
        <v>61</v>
      </c>
      <c r="B53" s="70" t="s">
        <v>171</v>
      </c>
      <c r="C53" s="18"/>
      <c r="D53" s="18"/>
      <c r="E53" s="18"/>
      <c r="F53" s="18"/>
      <c r="G53" s="18"/>
      <c r="H53" s="18"/>
      <c r="I53" s="72"/>
    </row>
    <row r="54" spans="1:9" ht="76.5" x14ac:dyDescent="0.25">
      <c r="A54" s="68" t="s">
        <v>62</v>
      </c>
      <c r="B54" s="70" t="s">
        <v>172</v>
      </c>
      <c r="C54" s="18"/>
      <c r="D54" s="18"/>
      <c r="E54" s="18"/>
      <c r="F54" s="18"/>
      <c r="G54" s="18"/>
      <c r="H54" s="18"/>
      <c r="I54" s="72"/>
    </row>
    <row r="55" spans="1:9" x14ac:dyDescent="0.25">
      <c r="A55" s="68" t="s">
        <v>63</v>
      </c>
      <c r="B55" s="70" t="s">
        <v>64</v>
      </c>
      <c r="C55" s="18"/>
      <c r="D55" s="18"/>
      <c r="E55" s="18"/>
      <c r="F55" s="18"/>
      <c r="G55" s="18"/>
      <c r="H55" s="18"/>
      <c r="I55" s="72"/>
    </row>
    <row r="56" spans="1:9" ht="76.5" x14ac:dyDescent="0.25">
      <c r="A56" s="68" t="s">
        <v>65</v>
      </c>
      <c r="B56" s="70" t="s">
        <v>173</v>
      </c>
      <c r="C56" s="18"/>
      <c r="D56" s="18"/>
      <c r="E56" s="18"/>
      <c r="F56" s="18"/>
      <c r="G56" s="18"/>
      <c r="H56" s="18"/>
      <c r="I56" s="72"/>
    </row>
    <row r="57" spans="1:9" ht="89.25" x14ac:dyDescent="0.25">
      <c r="A57" s="68" t="s">
        <v>66</v>
      </c>
      <c r="B57" s="70" t="s">
        <v>174</v>
      </c>
      <c r="C57" s="18"/>
      <c r="D57" s="18"/>
      <c r="E57" s="18"/>
      <c r="F57" s="18"/>
      <c r="G57" s="18"/>
      <c r="H57" s="18"/>
      <c r="I57" s="72"/>
    </row>
    <row r="58" spans="1:9" ht="76.5" x14ac:dyDescent="0.25">
      <c r="A58" s="68" t="s">
        <v>67</v>
      </c>
      <c r="B58" s="70" t="s">
        <v>175</v>
      </c>
      <c r="C58" s="18"/>
      <c r="D58" s="18"/>
      <c r="E58" s="18"/>
      <c r="F58" s="18"/>
      <c r="G58" s="18"/>
      <c r="H58" s="18"/>
      <c r="I58" s="72"/>
    </row>
    <row r="59" spans="1:9" x14ac:dyDescent="0.25">
      <c r="A59" s="68" t="s">
        <v>68</v>
      </c>
      <c r="B59" s="70" t="s">
        <v>176</v>
      </c>
      <c r="C59" s="18"/>
      <c r="D59" s="18"/>
      <c r="E59" s="18"/>
      <c r="F59" s="18"/>
      <c r="G59" s="18"/>
      <c r="H59" s="18"/>
      <c r="I59" s="72"/>
    </row>
    <row r="60" spans="1:9" ht="51" x14ac:dyDescent="0.25">
      <c r="A60" s="68" t="s">
        <v>69</v>
      </c>
      <c r="B60" s="70" t="s">
        <v>177</v>
      </c>
      <c r="C60" s="18"/>
      <c r="D60" s="18"/>
      <c r="E60" s="18"/>
      <c r="F60" s="18"/>
      <c r="G60" s="18"/>
      <c r="H60" s="18"/>
      <c r="I60" s="72"/>
    </row>
    <row r="61" spans="1:9" ht="51" x14ac:dyDescent="0.25">
      <c r="A61" s="68" t="s">
        <v>70</v>
      </c>
      <c r="B61" s="70" t="s">
        <v>178</v>
      </c>
      <c r="C61" s="18"/>
      <c r="D61" s="18"/>
      <c r="E61" s="18"/>
      <c r="F61" s="18"/>
      <c r="G61" s="18"/>
      <c r="H61" s="18"/>
      <c r="I61" s="72"/>
    </row>
    <row r="62" spans="1:9" ht="25.5" x14ac:dyDescent="0.25">
      <c r="A62" s="68" t="s">
        <v>71</v>
      </c>
      <c r="B62" s="70" t="s">
        <v>72</v>
      </c>
      <c r="C62" s="18"/>
      <c r="D62" s="20"/>
      <c r="E62" s="18"/>
      <c r="F62" s="18"/>
      <c r="G62" s="18"/>
      <c r="H62" s="18"/>
      <c r="I62" s="72"/>
    </row>
    <row r="63" spans="1:9" ht="63.75" x14ac:dyDescent="0.25">
      <c r="A63" s="68" t="s">
        <v>73</v>
      </c>
      <c r="B63" s="70" t="s">
        <v>74</v>
      </c>
      <c r="C63" s="18"/>
      <c r="D63" s="20"/>
      <c r="E63" s="18"/>
      <c r="F63" s="18"/>
      <c r="G63" s="18"/>
      <c r="H63" s="18"/>
      <c r="I63" s="72"/>
    </row>
    <row r="64" spans="1:9" ht="89.25" x14ac:dyDescent="0.25">
      <c r="A64" s="68" t="s">
        <v>75</v>
      </c>
      <c r="B64" s="70" t="s">
        <v>76</v>
      </c>
      <c r="C64" s="18"/>
      <c r="D64" s="20"/>
      <c r="E64" s="18"/>
      <c r="F64" s="18"/>
      <c r="G64" s="18"/>
      <c r="H64" s="18"/>
      <c r="I64" s="72"/>
    </row>
    <row r="65" spans="1:9" ht="25.5" x14ac:dyDescent="0.25">
      <c r="A65" s="68" t="s">
        <v>77</v>
      </c>
      <c r="B65" s="70" t="s">
        <v>78</v>
      </c>
      <c r="C65" s="18"/>
      <c r="D65" s="20"/>
      <c r="E65" s="18"/>
      <c r="F65" s="18"/>
      <c r="G65" s="18"/>
      <c r="H65" s="18"/>
      <c r="I65" s="72"/>
    </row>
    <row r="66" spans="1:9" ht="89.25" x14ac:dyDescent="0.25">
      <c r="A66" s="68" t="s">
        <v>79</v>
      </c>
      <c r="B66" s="70" t="s">
        <v>80</v>
      </c>
      <c r="C66" s="18"/>
      <c r="D66" s="20"/>
      <c r="E66" s="18"/>
      <c r="F66" s="18"/>
      <c r="G66" s="18"/>
      <c r="H66" s="18"/>
      <c r="I66" s="72"/>
    </row>
    <row r="67" spans="1:9" ht="63.75" x14ac:dyDescent="0.25">
      <c r="A67" s="68" t="s">
        <v>81</v>
      </c>
      <c r="B67" s="70" t="s">
        <v>82</v>
      </c>
      <c r="C67" s="18"/>
      <c r="D67" s="20"/>
      <c r="E67" s="18"/>
      <c r="F67" s="18"/>
      <c r="G67" s="18"/>
      <c r="H67" s="18"/>
      <c r="I67" s="72"/>
    </row>
    <row r="68" spans="1:9" x14ac:dyDescent="0.25">
      <c r="F68" s="17" t="s">
        <v>83</v>
      </c>
      <c r="G68" s="17" t="str">
        <f>IF((COUNT(C37:C67)&lt;&gt;COUNT(G37:G67)),"", ROUND(SUM(G37:G67),2))</f>
        <v/>
      </c>
      <c r="H68" s="15" t="str">
        <f>IF((COUNT(C37:C67)&lt;&gt;COUNT(G37:G67)),"Neužpildytos visų objektų kainos", "")</f>
        <v>Neužpildytos visų objektų kainos</v>
      </c>
    </row>
    <row r="69" spans="1:9" x14ac:dyDescent="0.25">
      <c r="D69" s="65" t="s">
        <v>84</v>
      </c>
      <c r="E69" s="20"/>
      <c r="F69" s="17" t="s">
        <v>85</v>
      </c>
      <c r="G69" s="17" t="str">
        <f>IF(OR(G68="",E69=""),"", ROUND(PRODUCT(E69,G68)/100,2))</f>
        <v/>
      </c>
      <c r="H69" s="15" t="str">
        <f>IF(E69="", "Nurodykite taikomą PVM dydį", "")</f>
        <v>Nurodykite taikomą PVM dydį</v>
      </c>
    </row>
    <row r="70" spans="1:9" x14ac:dyDescent="0.25">
      <c r="F70" s="17" t="s">
        <v>86</v>
      </c>
      <c r="G70" s="17">
        <f>IF(ISBLANK(G69), "", ROUND(SUM(G68:G69),2))</f>
        <v>0</v>
      </c>
      <c r="H70" s="15" t="s">
        <v>87</v>
      </c>
    </row>
    <row r="74" spans="1:9" x14ac:dyDescent="0.25">
      <c r="A74" s="13" t="s">
        <v>88</v>
      </c>
      <c r="B74" s="13" t="s">
        <v>89</v>
      </c>
    </row>
    <row r="76" spans="1:9" x14ac:dyDescent="0.25">
      <c r="A76" s="13" t="s">
        <v>28</v>
      </c>
    </row>
    <row r="77" spans="1:9" ht="60" x14ac:dyDescent="0.25">
      <c r="A77" s="66" t="s">
        <v>29</v>
      </c>
      <c r="B77" s="66" t="s">
        <v>30</v>
      </c>
      <c r="C77" s="66" t="s">
        <v>31</v>
      </c>
      <c r="D77" s="66" t="s">
        <v>32</v>
      </c>
      <c r="E77" s="66" t="s">
        <v>159</v>
      </c>
      <c r="F77" s="66" t="s">
        <v>33</v>
      </c>
      <c r="G77" s="66" t="s">
        <v>34</v>
      </c>
      <c r="H77" s="66" t="s">
        <v>35</v>
      </c>
      <c r="I77" s="66" t="s">
        <v>36</v>
      </c>
    </row>
    <row r="78" spans="1:9" x14ac:dyDescent="0.25">
      <c r="A78" s="67" t="s">
        <v>90</v>
      </c>
      <c r="B78" s="69" t="s">
        <v>160</v>
      </c>
      <c r="C78" s="18"/>
      <c r="D78" s="18"/>
      <c r="E78" s="18"/>
      <c r="F78" s="18"/>
      <c r="G78" s="18"/>
      <c r="H78" s="18"/>
      <c r="I78" s="18"/>
    </row>
    <row r="79" spans="1:9" x14ac:dyDescent="0.25">
      <c r="A79" s="68" t="s">
        <v>91</v>
      </c>
      <c r="B79" s="70" t="s">
        <v>39</v>
      </c>
      <c r="C79" s="18">
        <v>1</v>
      </c>
      <c r="D79" s="18"/>
      <c r="E79" s="18" t="s">
        <v>40</v>
      </c>
      <c r="F79" s="19"/>
      <c r="G79" s="18" t="str">
        <f>IF(ISBLANK(F79),"", PRODUCT(C79,F79))</f>
        <v/>
      </c>
      <c r="H79" s="71"/>
      <c r="I79" s="18"/>
    </row>
    <row r="80" spans="1:9" ht="76.5" x14ac:dyDescent="0.25">
      <c r="A80" s="68" t="s">
        <v>92</v>
      </c>
      <c r="B80" s="70" t="s">
        <v>179</v>
      </c>
      <c r="C80" s="18"/>
      <c r="D80" s="18"/>
      <c r="E80" s="18"/>
      <c r="F80" s="18"/>
      <c r="G80" s="18"/>
      <c r="H80" s="18"/>
      <c r="I80" s="72"/>
    </row>
    <row r="81" spans="1:9" ht="63.75" x14ac:dyDescent="0.25">
      <c r="A81" s="68" t="s">
        <v>93</v>
      </c>
      <c r="B81" s="70" t="s">
        <v>180</v>
      </c>
      <c r="C81" s="18"/>
      <c r="D81" s="18"/>
      <c r="E81" s="18"/>
      <c r="F81" s="18"/>
      <c r="G81" s="18"/>
      <c r="H81" s="18"/>
      <c r="I81" s="72"/>
    </row>
    <row r="82" spans="1:9" ht="76.5" x14ac:dyDescent="0.25">
      <c r="A82" s="68" t="s">
        <v>94</v>
      </c>
      <c r="B82" s="70" t="s">
        <v>181</v>
      </c>
      <c r="C82" s="18"/>
      <c r="D82" s="18"/>
      <c r="E82" s="18"/>
      <c r="F82" s="18"/>
      <c r="G82" s="18"/>
      <c r="H82" s="18"/>
      <c r="I82" s="72"/>
    </row>
    <row r="83" spans="1:9" ht="38.25" x14ac:dyDescent="0.25">
      <c r="A83" s="68" t="s">
        <v>95</v>
      </c>
      <c r="B83" s="70" t="s">
        <v>182</v>
      </c>
      <c r="C83" s="18"/>
      <c r="D83" s="18"/>
      <c r="E83" s="18"/>
      <c r="F83" s="18"/>
      <c r="G83" s="18"/>
      <c r="H83" s="18"/>
      <c r="I83" s="72"/>
    </row>
    <row r="84" spans="1:9" x14ac:dyDescent="0.25">
      <c r="A84" s="68" t="s">
        <v>96</v>
      </c>
      <c r="B84" s="70" t="s">
        <v>97</v>
      </c>
      <c r="C84" s="18"/>
      <c r="D84" s="18"/>
      <c r="E84" s="18"/>
      <c r="F84" s="18"/>
      <c r="G84" s="18"/>
      <c r="H84" s="18"/>
      <c r="I84" s="72"/>
    </row>
    <row r="85" spans="1:9" ht="51" x14ac:dyDescent="0.25">
      <c r="A85" s="68" t="s">
        <v>98</v>
      </c>
      <c r="B85" s="70" t="s">
        <v>183</v>
      </c>
      <c r="C85" s="18"/>
      <c r="D85" s="18"/>
      <c r="E85" s="18"/>
      <c r="F85" s="18"/>
      <c r="G85" s="18"/>
      <c r="H85" s="18"/>
      <c r="I85" s="72"/>
    </row>
    <row r="86" spans="1:9" x14ac:dyDescent="0.25">
      <c r="A86" s="68" t="s">
        <v>99</v>
      </c>
      <c r="B86" s="70" t="s">
        <v>100</v>
      </c>
      <c r="C86" s="18"/>
      <c r="D86" s="18"/>
      <c r="E86" s="18"/>
      <c r="F86" s="18"/>
      <c r="G86" s="18"/>
      <c r="H86" s="18"/>
      <c r="I86" s="72"/>
    </row>
    <row r="87" spans="1:9" x14ac:dyDescent="0.25">
      <c r="A87" s="68" t="s">
        <v>101</v>
      </c>
      <c r="B87" s="70" t="s">
        <v>102</v>
      </c>
      <c r="C87" s="18"/>
      <c r="D87" s="18"/>
      <c r="E87" s="18"/>
      <c r="F87" s="18"/>
      <c r="G87" s="18"/>
      <c r="H87" s="18"/>
      <c r="I87" s="72"/>
    </row>
    <row r="88" spans="1:9" x14ac:dyDescent="0.25">
      <c r="A88" s="68" t="s">
        <v>103</v>
      </c>
      <c r="B88" s="70" t="s">
        <v>104</v>
      </c>
      <c r="C88" s="18"/>
      <c r="D88" s="18"/>
      <c r="E88" s="18"/>
      <c r="F88" s="18"/>
      <c r="G88" s="18"/>
      <c r="H88" s="18"/>
      <c r="I88" s="72"/>
    </row>
    <row r="89" spans="1:9" ht="204" x14ac:dyDescent="0.25">
      <c r="A89" s="68" t="s">
        <v>105</v>
      </c>
      <c r="B89" s="70" t="s">
        <v>184</v>
      </c>
      <c r="C89" s="18"/>
      <c r="D89" s="18"/>
      <c r="E89" s="18"/>
      <c r="F89" s="18"/>
      <c r="G89" s="18"/>
      <c r="H89" s="18"/>
      <c r="I89" s="72"/>
    </row>
    <row r="90" spans="1:9" ht="38.25" x14ac:dyDescent="0.25">
      <c r="A90" s="68" t="s">
        <v>106</v>
      </c>
      <c r="B90" s="70" t="s">
        <v>185</v>
      </c>
      <c r="C90" s="18"/>
      <c r="D90" s="18"/>
      <c r="E90" s="18"/>
      <c r="F90" s="18"/>
      <c r="G90" s="18"/>
      <c r="H90" s="18"/>
      <c r="I90" s="72"/>
    </row>
    <row r="91" spans="1:9" ht="127.5" x14ac:dyDescent="0.25">
      <c r="A91" s="68" t="s">
        <v>107</v>
      </c>
      <c r="B91" s="70" t="s">
        <v>186</v>
      </c>
      <c r="C91" s="18"/>
      <c r="D91" s="18"/>
      <c r="E91" s="18"/>
      <c r="F91" s="18"/>
      <c r="G91" s="18"/>
      <c r="H91" s="18"/>
      <c r="I91" s="72"/>
    </row>
    <row r="92" spans="1:9" ht="114.75" x14ac:dyDescent="0.25">
      <c r="A92" s="68" t="s">
        <v>108</v>
      </c>
      <c r="B92" s="70" t="s">
        <v>187</v>
      </c>
      <c r="C92" s="18"/>
      <c r="D92" s="18"/>
      <c r="E92" s="18"/>
      <c r="F92" s="18"/>
      <c r="G92" s="18"/>
      <c r="H92" s="18"/>
      <c r="I92" s="72"/>
    </row>
    <row r="93" spans="1:9" ht="25.5" x14ac:dyDescent="0.25">
      <c r="A93" s="68" t="s">
        <v>109</v>
      </c>
      <c r="B93" s="70" t="s">
        <v>59</v>
      </c>
      <c r="C93" s="18"/>
      <c r="D93" s="18"/>
      <c r="E93" s="18"/>
      <c r="F93" s="18"/>
      <c r="G93" s="18"/>
      <c r="H93" s="18"/>
      <c r="I93" s="72"/>
    </row>
    <row r="94" spans="1:9" ht="344.25" x14ac:dyDescent="0.25">
      <c r="A94" s="68" t="s">
        <v>110</v>
      </c>
      <c r="B94" s="70" t="s">
        <v>188</v>
      </c>
      <c r="C94" s="18"/>
      <c r="D94" s="18"/>
      <c r="E94" s="18"/>
      <c r="F94" s="18"/>
      <c r="G94" s="18"/>
      <c r="H94" s="18"/>
      <c r="I94" s="72"/>
    </row>
    <row r="95" spans="1:9" ht="140.25" x14ac:dyDescent="0.25">
      <c r="A95" s="68" t="s">
        <v>111</v>
      </c>
      <c r="B95" s="70" t="s">
        <v>189</v>
      </c>
      <c r="C95" s="18"/>
      <c r="D95" s="18"/>
      <c r="E95" s="18"/>
      <c r="F95" s="18"/>
      <c r="G95" s="18"/>
      <c r="H95" s="18"/>
      <c r="I95" s="72"/>
    </row>
    <row r="96" spans="1:9" ht="63.75" x14ac:dyDescent="0.25">
      <c r="A96" s="68" t="s">
        <v>112</v>
      </c>
      <c r="B96" s="70" t="s">
        <v>190</v>
      </c>
      <c r="C96" s="18"/>
      <c r="D96" s="18"/>
      <c r="E96" s="18"/>
      <c r="F96" s="18"/>
      <c r="G96" s="18"/>
      <c r="H96" s="18"/>
      <c r="I96" s="72"/>
    </row>
    <row r="97" spans="1:9" ht="63.75" x14ac:dyDescent="0.25">
      <c r="A97" s="68" t="s">
        <v>113</v>
      </c>
      <c r="B97" s="70" t="s">
        <v>191</v>
      </c>
      <c r="C97" s="18"/>
      <c r="D97" s="18"/>
      <c r="E97" s="18"/>
      <c r="F97" s="18"/>
      <c r="G97" s="18"/>
      <c r="H97" s="18"/>
      <c r="I97" s="72"/>
    </row>
    <row r="98" spans="1:9" x14ac:dyDescent="0.25">
      <c r="A98" s="68" t="s">
        <v>114</v>
      </c>
      <c r="B98" s="70" t="s">
        <v>64</v>
      </c>
      <c r="C98" s="18"/>
      <c r="D98" s="18"/>
      <c r="E98" s="18"/>
      <c r="F98" s="18"/>
      <c r="G98" s="18"/>
      <c r="H98" s="18"/>
      <c r="I98" s="72"/>
    </row>
    <row r="99" spans="1:9" ht="102" x14ac:dyDescent="0.25">
      <c r="A99" s="68" t="s">
        <v>115</v>
      </c>
      <c r="B99" s="70" t="s">
        <v>192</v>
      </c>
      <c r="C99" s="18"/>
      <c r="D99" s="18"/>
      <c r="E99" s="18"/>
      <c r="F99" s="18"/>
      <c r="G99" s="18"/>
      <c r="H99" s="18"/>
      <c r="I99" s="72"/>
    </row>
    <row r="100" spans="1:9" ht="114.75" x14ac:dyDescent="0.25">
      <c r="A100" s="68" t="s">
        <v>116</v>
      </c>
      <c r="B100" s="70" t="s">
        <v>193</v>
      </c>
      <c r="C100" s="18"/>
      <c r="D100" s="18"/>
      <c r="E100" s="18"/>
      <c r="F100" s="18"/>
      <c r="G100" s="18"/>
      <c r="H100" s="18"/>
      <c r="I100" s="72"/>
    </row>
    <row r="101" spans="1:9" x14ac:dyDescent="0.25">
      <c r="A101" s="68" t="s">
        <v>117</v>
      </c>
      <c r="B101" s="70" t="s">
        <v>118</v>
      </c>
      <c r="C101" s="18"/>
      <c r="D101" s="18"/>
      <c r="E101" s="18"/>
      <c r="F101" s="18"/>
      <c r="G101" s="18"/>
      <c r="H101" s="18"/>
      <c r="I101" s="72"/>
    </row>
    <row r="102" spans="1:9" x14ac:dyDescent="0.25">
      <c r="A102" s="68" t="s">
        <v>119</v>
      </c>
      <c r="B102" s="70" t="s">
        <v>120</v>
      </c>
      <c r="C102" s="18"/>
      <c r="D102" s="18"/>
      <c r="E102" s="18"/>
      <c r="F102" s="18"/>
      <c r="G102" s="18"/>
      <c r="H102" s="18"/>
      <c r="I102" s="72"/>
    </row>
    <row r="103" spans="1:9" ht="51" x14ac:dyDescent="0.25">
      <c r="A103" s="68" t="s">
        <v>121</v>
      </c>
      <c r="B103" s="70" t="s">
        <v>177</v>
      </c>
      <c r="C103" s="18"/>
      <c r="D103" s="18"/>
      <c r="E103" s="18"/>
      <c r="F103" s="18"/>
      <c r="G103" s="18"/>
      <c r="H103" s="18"/>
      <c r="I103" s="72"/>
    </row>
    <row r="104" spans="1:9" ht="51" x14ac:dyDescent="0.25">
      <c r="A104" s="68" t="s">
        <v>122</v>
      </c>
      <c r="B104" s="70" t="s">
        <v>194</v>
      </c>
      <c r="C104" s="18"/>
      <c r="D104" s="18"/>
      <c r="E104" s="18"/>
      <c r="F104" s="18"/>
      <c r="G104" s="18"/>
      <c r="H104" s="18"/>
      <c r="I104" s="72"/>
    </row>
    <row r="105" spans="1:9" ht="63.75" x14ac:dyDescent="0.25">
      <c r="A105" s="68" t="s">
        <v>123</v>
      </c>
      <c r="B105" s="70" t="s">
        <v>124</v>
      </c>
      <c r="C105" s="18"/>
      <c r="D105" s="20"/>
      <c r="E105" s="18"/>
      <c r="F105" s="18"/>
      <c r="G105" s="18"/>
      <c r="H105" s="18"/>
      <c r="I105" s="72"/>
    </row>
    <row r="106" spans="1:9" ht="76.5" x14ac:dyDescent="0.25">
      <c r="A106" s="68" t="s">
        <v>125</v>
      </c>
      <c r="B106" s="70" t="s">
        <v>126</v>
      </c>
      <c r="C106" s="18"/>
      <c r="D106" s="20"/>
      <c r="E106" s="18"/>
      <c r="F106" s="18"/>
      <c r="G106" s="18"/>
      <c r="H106" s="18"/>
      <c r="I106" s="72"/>
    </row>
    <row r="107" spans="1:9" ht="25.5" x14ac:dyDescent="0.25">
      <c r="A107" s="68" t="s">
        <v>127</v>
      </c>
      <c r="B107" s="70" t="s">
        <v>128</v>
      </c>
      <c r="C107" s="18"/>
      <c r="D107" s="20"/>
      <c r="E107" s="18"/>
      <c r="F107" s="18"/>
      <c r="G107" s="18"/>
      <c r="H107" s="18"/>
      <c r="I107" s="72"/>
    </row>
    <row r="108" spans="1:9" ht="25.5" x14ac:dyDescent="0.25">
      <c r="A108" s="68" t="s">
        <v>129</v>
      </c>
      <c r="B108" s="70" t="s">
        <v>130</v>
      </c>
      <c r="C108" s="18"/>
      <c r="D108" s="20"/>
      <c r="E108" s="18"/>
      <c r="F108" s="18"/>
      <c r="G108" s="18"/>
      <c r="H108" s="18"/>
      <c r="I108" s="72"/>
    </row>
    <row r="109" spans="1:9" ht="102" x14ac:dyDescent="0.25">
      <c r="A109" s="68" t="s">
        <v>131</v>
      </c>
      <c r="B109" s="70" t="s">
        <v>132</v>
      </c>
      <c r="C109" s="18"/>
      <c r="D109" s="20"/>
      <c r="E109" s="18"/>
      <c r="F109" s="18"/>
      <c r="G109" s="18"/>
      <c r="H109" s="18"/>
      <c r="I109" s="72"/>
    </row>
    <row r="110" spans="1:9" x14ac:dyDescent="0.25">
      <c r="F110" s="65" t="s">
        <v>83</v>
      </c>
      <c r="G110" s="17" t="str">
        <f>IF((COUNT(C79:C109)&lt;&gt;COUNT(G79:G109)),"", ROUND(SUM(G79:G109),2))</f>
        <v/>
      </c>
      <c r="H110" s="15" t="str">
        <f>IF((COUNT(C79:C109)&lt;&gt;COUNT(G79:G109)),"Neužpildytos visų objektų kainos", "")</f>
        <v>Neužpildytos visų objektų kainos</v>
      </c>
    </row>
    <row r="111" spans="1:9" x14ac:dyDescent="0.25">
      <c r="D111" s="65" t="s">
        <v>84</v>
      </c>
      <c r="E111" s="20"/>
      <c r="F111" s="65" t="s">
        <v>85</v>
      </c>
      <c r="G111" s="17" t="str">
        <f>IF(OR(G110="",E111=""),"", ROUND(PRODUCT(E111,G110)/100,2))</f>
        <v/>
      </c>
      <c r="H111" s="15" t="str">
        <f>IF(E111="", "Nurodykite taikomą PVM dydį", "")</f>
        <v>Nurodykite taikomą PVM dydį</v>
      </c>
    </row>
    <row r="112" spans="1:9" x14ac:dyDescent="0.25">
      <c r="F112" s="65" t="s">
        <v>86</v>
      </c>
      <c r="G112" s="17">
        <f>IF(ISBLANK(G111), "", ROUND(SUM(G110:G111),2))</f>
        <v>0</v>
      </c>
      <c r="H112" s="15" t="s">
        <v>133</v>
      </c>
    </row>
  </sheetData>
  <sheetProtection algorithmName="SHA-512" hashValue="BPBC4emwzNvskQPB30+Ar+XxwRGlfHMf6xx7/gryEbjtlMtvKUa8HBqU58HDgGwKLp7F4sZ5ZZu00UwlGqzNsA==" saltValue="7IM8aFPI58IrBjI3+3/QJA=="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94488188976377963" bottom="0.39370078740157483" header="0.31496062992125984" footer="0.11811023622047245"/>
  <pageSetup paperSize="9" scale="68"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3" t="s">
        <v>134</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0" t="s">
        <v>135</v>
      </c>
      <c r="B5" s="39"/>
      <c r="C5" s="37" t="s">
        <v>136</v>
      </c>
      <c r="D5" s="38"/>
      <c r="E5" s="39"/>
      <c r="F5" s="37" t="s">
        <v>137</v>
      </c>
      <c r="G5" s="38"/>
      <c r="H5" s="39"/>
      <c r="I5" s="37" t="s">
        <v>138</v>
      </c>
      <c r="J5" s="39"/>
      <c r="K5" s="9" t="s">
        <v>139</v>
      </c>
    </row>
    <row r="6" spans="1:11" ht="48.95" customHeight="1" x14ac:dyDescent="0.25">
      <c r="A6" s="44"/>
      <c r="B6" s="28"/>
      <c r="C6" s="40"/>
      <c r="D6" s="41"/>
      <c r="E6" s="28"/>
      <c r="F6" s="40"/>
      <c r="G6" s="41"/>
      <c r="H6" s="28"/>
      <c r="I6" s="40"/>
      <c r="J6" s="28"/>
      <c r="K6" s="21"/>
    </row>
    <row r="7" spans="1:11" ht="48.95" customHeight="1" x14ac:dyDescent="0.25">
      <c r="A7" s="44"/>
      <c r="B7" s="28"/>
      <c r="C7" s="40"/>
      <c r="D7" s="41"/>
      <c r="E7" s="28"/>
      <c r="F7" s="40"/>
      <c r="G7" s="41"/>
      <c r="H7" s="28"/>
      <c r="I7" s="40"/>
      <c r="J7" s="28"/>
      <c r="K7" s="21"/>
    </row>
    <row r="8" spans="1:11" ht="48.95" customHeight="1" x14ac:dyDescent="0.25">
      <c r="A8" s="44"/>
      <c r="B8" s="28"/>
      <c r="C8" s="40"/>
      <c r="D8" s="41"/>
      <c r="E8" s="28"/>
      <c r="F8" s="40"/>
      <c r="G8" s="41"/>
      <c r="H8" s="28"/>
      <c r="I8" s="40"/>
      <c r="J8" s="28"/>
      <c r="K8" s="21"/>
    </row>
    <row r="9" spans="1:11" ht="48.95" customHeight="1" x14ac:dyDescent="0.25">
      <c r="A9" s="44"/>
      <c r="B9" s="28"/>
      <c r="C9" s="40"/>
      <c r="D9" s="41"/>
      <c r="E9" s="28"/>
      <c r="F9" s="40"/>
      <c r="G9" s="41"/>
      <c r="H9" s="28"/>
      <c r="I9" s="40"/>
      <c r="J9" s="28"/>
      <c r="K9" s="21"/>
    </row>
    <row r="10" spans="1:11" ht="48.95" customHeight="1" x14ac:dyDescent="0.25">
      <c r="A10" s="44"/>
      <c r="B10" s="28"/>
      <c r="C10" s="40"/>
      <c r="D10" s="41"/>
      <c r="E10" s="28"/>
      <c r="F10" s="40"/>
      <c r="G10" s="41"/>
      <c r="H10" s="28"/>
      <c r="I10" s="40"/>
      <c r="J10" s="28"/>
      <c r="K10" s="21"/>
    </row>
    <row r="11" spans="1:11" ht="48.95" customHeight="1" x14ac:dyDescent="0.25">
      <c r="A11" s="44"/>
      <c r="B11" s="28"/>
      <c r="C11" s="40"/>
      <c r="D11" s="41"/>
      <c r="E11" s="28"/>
      <c r="F11" s="40"/>
      <c r="G11" s="41"/>
      <c r="H11" s="28"/>
      <c r="I11" s="40"/>
      <c r="J11" s="28"/>
      <c r="K11" s="21"/>
    </row>
    <row r="12" spans="1:11" ht="48.95" customHeight="1" x14ac:dyDescent="0.25">
      <c r="A12" s="44"/>
      <c r="B12" s="28"/>
      <c r="C12" s="40"/>
      <c r="D12" s="41"/>
      <c r="E12" s="28"/>
      <c r="F12" s="40"/>
      <c r="G12" s="41"/>
      <c r="H12" s="28"/>
      <c r="I12" s="40"/>
      <c r="J12" s="28"/>
      <c r="K12" s="21"/>
    </row>
    <row r="13" spans="1:11" ht="48.95" customHeight="1" x14ac:dyDescent="0.25">
      <c r="A13" s="44"/>
      <c r="B13" s="28"/>
      <c r="C13" s="40"/>
      <c r="D13" s="41"/>
      <c r="E13" s="28"/>
      <c r="F13" s="40"/>
      <c r="G13" s="41"/>
      <c r="H13" s="28"/>
      <c r="I13" s="40"/>
      <c r="J13" s="28"/>
      <c r="K13" s="21"/>
    </row>
    <row r="14" spans="1:11" ht="48.95" customHeight="1" x14ac:dyDescent="0.25">
      <c r="A14" s="44"/>
      <c r="B14" s="28"/>
      <c r="C14" s="40"/>
      <c r="D14" s="41"/>
      <c r="E14" s="28"/>
      <c r="F14" s="40"/>
      <c r="G14" s="41"/>
      <c r="H14" s="28"/>
      <c r="I14" s="40"/>
      <c r="J14" s="28"/>
      <c r="K14" s="21"/>
    </row>
    <row r="15" spans="1:11" ht="48" customHeight="1" thickBot="1" x14ac:dyDescent="0.3">
      <c r="A15" s="35"/>
      <c r="B15" s="36"/>
      <c r="C15" s="52"/>
      <c r="D15" s="57"/>
      <c r="E15" s="36"/>
      <c r="F15" s="52"/>
      <c r="G15" s="57"/>
      <c r="H15" s="36"/>
      <c r="I15" s="52"/>
      <c r="J15" s="36"/>
      <c r="K15" s="22"/>
    </row>
    <row r="16" spans="1:11" ht="18.95" customHeight="1" x14ac:dyDescent="0.25">
      <c r="A16" s="10"/>
      <c r="B16" s="10"/>
      <c r="C16" s="10"/>
      <c r="D16" s="10"/>
      <c r="E16" s="10"/>
      <c r="F16" s="10"/>
      <c r="G16" s="10"/>
      <c r="H16" s="10"/>
      <c r="I16" s="10"/>
      <c r="J16" s="10"/>
      <c r="K16" s="11"/>
    </row>
    <row r="17" spans="1:11" ht="48.95" customHeight="1" x14ac:dyDescent="0.25">
      <c r="A17" s="48" t="s">
        <v>140</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0" t="s">
        <v>30</v>
      </c>
      <c r="B19" s="39"/>
      <c r="C19" s="37" t="s">
        <v>136</v>
      </c>
      <c r="D19" s="38"/>
      <c r="E19" s="39"/>
      <c r="F19" s="37" t="s">
        <v>141</v>
      </c>
      <c r="G19" s="38"/>
      <c r="H19" s="39"/>
      <c r="I19" s="58" t="s">
        <v>138</v>
      </c>
      <c r="J19" s="56"/>
      <c r="K19" s="11"/>
    </row>
    <row r="20" spans="1:11" ht="48.95" customHeight="1" x14ac:dyDescent="0.25">
      <c r="A20" s="44"/>
      <c r="B20" s="28"/>
      <c r="C20" s="40"/>
      <c r="D20" s="41"/>
      <c r="E20" s="28"/>
      <c r="F20" s="40"/>
      <c r="G20" s="41"/>
      <c r="H20" s="28"/>
      <c r="I20" s="42"/>
      <c r="J20" s="43"/>
      <c r="K20" s="11"/>
    </row>
    <row r="21" spans="1:11" ht="48.95" customHeight="1" x14ac:dyDescent="0.25">
      <c r="A21" s="44"/>
      <c r="B21" s="28"/>
      <c r="C21" s="40"/>
      <c r="D21" s="41"/>
      <c r="E21" s="28"/>
      <c r="F21" s="40"/>
      <c r="G21" s="41"/>
      <c r="H21" s="28"/>
      <c r="I21" s="42"/>
      <c r="J21" s="43"/>
      <c r="K21" s="11"/>
    </row>
    <row r="22" spans="1:11" ht="48.95" customHeight="1" x14ac:dyDescent="0.25">
      <c r="A22" s="44"/>
      <c r="B22" s="28"/>
      <c r="C22" s="40"/>
      <c r="D22" s="41"/>
      <c r="E22" s="28"/>
      <c r="F22" s="40"/>
      <c r="G22" s="41"/>
      <c r="H22" s="28"/>
      <c r="I22" s="42"/>
      <c r="J22" s="43"/>
      <c r="K22" s="11"/>
    </row>
    <row r="23" spans="1:11" ht="48.95" customHeight="1" x14ac:dyDescent="0.25">
      <c r="A23" s="44"/>
      <c r="B23" s="28"/>
      <c r="C23" s="40"/>
      <c r="D23" s="41"/>
      <c r="E23" s="28"/>
      <c r="F23" s="40"/>
      <c r="G23" s="41"/>
      <c r="H23" s="28"/>
      <c r="I23" s="42"/>
      <c r="J23" s="43"/>
      <c r="K23" s="11"/>
    </row>
    <row r="24" spans="1:11" ht="48.95" customHeight="1" x14ac:dyDescent="0.25">
      <c r="A24" s="44"/>
      <c r="B24" s="28"/>
      <c r="C24" s="40"/>
      <c r="D24" s="41"/>
      <c r="E24" s="28"/>
      <c r="F24" s="40"/>
      <c r="G24" s="41"/>
      <c r="H24" s="28"/>
      <c r="I24" s="42"/>
      <c r="J24" s="43"/>
      <c r="K24" s="11"/>
    </row>
    <row r="25" spans="1:11" ht="48.95" customHeight="1" x14ac:dyDescent="0.25">
      <c r="A25" s="44"/>
      <c r="B25" s="28"/>
      <c r="C25" s="40"/>
      <c r="D25" s="41"/>
      <c r="E25" s="28"/>
      <c r="F25" s="40"/>
      <c r="G25" s="41"/>
      <c r="H25" s="28"/>
      <c r="I25" s="42"/>
      <c r="J25" s="43"/>
      <c r="K25" s="11"/>
    </row>
    <row r="26" spans="1:11" ht="48.95" customHeight="1" x14ac:dyDescent="0.25">
      <c r="A26" s="44"/>
      <c r="B26" s="28"/>
      <c r="C26" s="40"/>
      <c r="D26" s="41"/>
      <c r="E26" s="28"/>
      <c r="F26" s="40"/>
      <c r="G26" s="41"/>
      <c r="H26" s="28"/>
      <c r="I26" s="42"/>
      <c r="J26" s="43"/>
      <c r="K26" s="11"/>
    </row>
    <row r="27" spans="1:11" ht="48.95" customHeight="1" x14ac:dyDescent="0.25">
      <c r="A27" s="44"/>
      <c r="B27" s="28"/>
      <c r="C27" s="40"/>
      <c r="D27" s="41"/>
      <c r="E27" s="28"/>
      <c r="F27" s="40"/>
      <c r="G27" s="41"/>
      <c r="H27" s="28"/>
      <c r="I27" s="42"/>
      <c r="J27" s="43"/>
      <c r="K27" s="11"/>
    </row>
    <row r="28" spans="1:11" ht="48.95" customHeight="1" x14ac:dyDescent="0.25">
      <c r="A28" s="44"/>
      <c r="B28" s="28"/>
      <c r="C28" s="40"/>
      <c r="D28" s="41"/>
      <c r="E28" s="28"/>
      <c r="F28" s="40"/>
      <c r="G28" s="41"/>
      <c r="H28" s="28"/>
      <c r="I28" s="42"/>
      <c r="J28" s="43"/>
      <c r="K28" s="11"/>
    </row>
    <row r="29" spans="1:11" ht="48.95" customHeight="1" x14ac:dyDescent="0.25">
      <c r="A29" s="44"/>
      <c r="B29" s="28"/>
      <c r="C29" s="40"/>
      <c r="D29" s="41"/>
      <c r="E29" s="28"/>
      <c r="F29" s="40"/>
      <c r="G29" s="41"/>
      <c r="H29" s="28"/>
      <c r="I29" s="42"/>
      <c r="J29" s="43"/>
      <c r="K29" s="11"/>
    </row>
    <row r="31" spans="1:11" ht="33" customHeight="1" x14ac:dyDescent="0.25">
      <c r="A31" s="53"/>
      <c r="B31" s="29"/>
      <c r="C31" s="29"/>
      <c r="D31" s="29"/>
      <c r="E31" s="29"/>
      <c r="F31" s="29"/>
      <c r="G31" s="29"/>
      <c r="H31" s="29"/>
      <c r="I31" s="29"/>
      <c r="J31" s="29"/>
    </row>
    <row r="33" spans="1:10" ht="15.95" customHeight="1" x14ac:dyDescent="0.25">
      <c r="A33" s="62" t="s">
        <v>142</v>
      </c>
      <c r="B33" s="29"/>
      <c r="C33" s="29"/>
      <c r="D33" s="29"/>
      <c r="E33" s="29"/>
      <c r="F33" s="29"/>
      <c r="G33" s="29"/>
      <c r="H33" s="29"/>
      <c r="I33" s="29"/>
      <c r="J33" s="29"/>
    </row>
    <row r="34" spans="1:10" ht="15.95" customHeight="1" thickBot="1" x14ac:dyDescent="0.3"/>
    <row r="35" spans="1:10" ht="15.95" customHeight="1" x14ac:dyDescent="0.25">
      <c r="A35" s="8" t="s">
        <v>29</v>
      </c>
      <c r="B35" s="54" t="s">
        <v>143</v>
      </c>
      <c r="C35" s="38"/>
      <c r="D35" s="38"/>
      <c r="E35" s="38"/>
      <c r="F35" s="38"/>
      <c r="G35" s="39"/>
      <c r="H35" s="55" t="s">
        <v>144</v>
      </c>
      <c r="I35" s="38"/>
      <c r="J35" s="56"/>
    </row>
    <row r="36" spans="1:10" ht="48" customHeight="1" x14ac:dyDescent="0.25">
      <c r="A36" s="23" t="s">
        <v>145</v>
      </c>
      <c r="B36" s="46" t="s">
        <v>146</v>
      </c>
      <c r="C36" s="41"/>
      <c r="D36" s="41"/>
      <c r="E36" s="41"/>
      <c r="F36" s="41"/>
      <c r="G36" s="28"/>
      <c r="H36" s="49"/>
      <c r="I36" s="41"/>
      <c r="J36" s="43"/>
    </row>
    <row r="37" spans="1:10" ht="48" customHeight="1" x14ac:dyDescent="0.25">
      <c r="A37" s="23" t="s">
        <v>147</v>
      </c>
      <c r="B37" s="46" t="s">
        <v>148</v>
      </c>
      <c r="C37" s="41"/>
      <c r="D37" s="41"/>
      <c r="E37" s="41"/>
      <c r="F37" s="41"/>
      <c r="G37" s="28"/>
      <c r="H37" s="49"/>
      <c r="I37" s="41"/>
      <c r="J37" s="43"/>
    </row>
    <row r="38" spans="1:10" ht="48" customHeight="1" x14ac:dyDescent="0.25">
      <c r="A38" s="23" t="s">
        <v>149</v>
      </c>
      <c r="B38" s="46" t="s">
        <v>150</v>
      </c>
      <c r="C38" s="41"/>
      <c r="D38" s="41"/>
      <c r="E38" s="41"/>
      <c r="F38" s="41"/>
      <c r="G38" s="28"/>
      <c r="H38" s="49"/>
      <c r="I38" s="41"/>
      <c r="J38" s="43"/>
    </row>
    <row r="39" spans="1:10" ht="48" customHeight="1" x14ac:dyDescent="0.25">
      <c r="A39" s="23" t="s">
        <v>151</v>
      </c>
      <c r="B39" s="46" t="s">
        <v>152</v>
      </c>
      <c r="C39" s="41"/>
      <c r="D39" s="41"/>
      <c r="E39" s="41"/>
      <c r="F39" s="41"/>
      <c r="G39" s="28"/>
      <c r="H39" s="49"/>
      <c r="I39" s="41"/>
      <c r="J39" s="43"/>
    </row>
    <row r="40" spans="1:10" ht="48" customHeight="1" x14ac:dyDescent="0.25">
      <c r="A40" s="23" t="s">
        <v>153</v>
      </c>
      <c r="B40" s="46" t="s">
        <v>154</v>
      </c>
      <c r="C40" s="41"/>
      <c r="D40" s="41"/>
      <c r="E40" s="41"/>
      <c r="F40" s="41"/>
      <c r="G40" s="28"/>
      <c r="H40" s="49"/>
      <c r="I40" s="41"/>
      <c r="J40" s="43"/>
    </row>
    <row r="41" spans="1:10" ht="48" customHeight="1" x14ac:dyDescent="0.25">
      <c r="A41" s="24"/>
      <c r="B41" s="47"/>
      <c r="C41" s="41"/>
      <c r="D41" s="41"/>
      <c r="E41" s="41"/>
      <c r="F41" s="41"/>
      <c r="G41" s="28"/>
      <c r="H41" s="49"/>
      <c r="I41" s="41"/>
      <c r="J41" s="43"/>
    </row>
    <row r="42" spans="1:10" ht="48" customHeight="1" x14ac:dyDescent="0.25">
      <c r="A42" s="24"/>
      <c r="B42" s="47"/>
      <c r="C42" s="41"/>
      <c r="D42" s="41"/>
      <c r="E42" s="41"/>
      <c r="F42" s="41"/>
      <c r="G42" s="28"/>
      <c r="H42" s="49"/>
      <c r="I42" s="41"/>
      <c r="J42" s="43"/>
    </row>
    <row r="43" spans="1:10" ht="48" customHeight="1" x14ac:dyDescent="0.25">
      <c r="A43" s="24"/>
      <c r="B43" s="47"/>
      <c r="C43" s="41"/>
      <c r="D43" s="41"/>
      <c r="E43" s="41"/>
      <c r="F43" s="41"/>
      <c r="G43" s="28"/>
      <c r="H43" s="49"/>
      <c r="I43" s="41"/>
      <c r="J43" s="43"/>
    </row>
    <row r="44" spans="1:10" ht="48" customHeight="1" x14ac:dyDescent="0.25">
      <c r="A44" s="24"/>
      <c r="B44" s="47"/>
      <c r="C44" s="41"/>
      <c r="D44" s="41"/>
      <c r="E44" s="41"/>
      <c r="F44" s="41"/>
      <c r="G44" s="28"/>
      <c r="H44" s="49"/>
      <c r="I44" s="41"/>
      <c r="J44" s="43"/>
    </row>
    <row r="45" spans="1:10" ht="48" customHeight="1" x14ac:dyDescent="0.25">
      <c r="A45" s="24"/>
      <c r="B45" s="47"/>
      <c r="C45" s="41"/>
      <c r="D45" s="41"/>
      <c r="E45" s="41"/>
      <c r="F45" s="41"/>
      <c r="G45" s="28"/>
      <c r="H45" s="49"/>
      <c r="I45" s="41"/>
      <c r="J45" s="43"/>
    </row>
    <row r="46" spans="1:10" ht="48.95" customHeight="1" thickBot="1" x14ac:dyDescent="0.3">
      <c r="A46" s="25"/>
      <c r="B46" s="64"/>
      <c r="C46" s="57"/>
      <c r="D46" s="57"/>
      <c r="E46" s="57"/>
      <c r="F46" s="57"/>
      <c r="G46" s="36"/>
      <c r="H46" s="59"/>
      <c r="I46" s="60"/>
      <c r="J46" s="61"/>
    </row>
    <row r="48" spans="1:10" ht="102" customHeight="1" x14ac:dyDescent="0.25">
      <c r="A48" s="53" t="s">
        <v>155</v>
      </c>
      <c r="B48" s="29"/>
      <c r="C48" s="29"/>
      <c r="D48" s="29"/>
      <c r="E48" s="29"/>
      <c r="F48" s="29"/>
      <c r="G48" s="29"/>
      <c r="H48" s="29"/>
      <c r="I48" s="29"/>
      <c r="J48" s="29"/>
    </row>
    <row r="51" spans="1:10" x14ac:dyDescent="0.25">
      <c r="A51" s="45" t="s">
        <v>156</v>
      </c>
      <c r="B51" s="29"/>
      <c r="C51" s="29"/>
      <c r="D51" s="29"/>
      <c r="E51" s="51"/>
      <c r="F51" s="29"/>
      <c r="G51" s="29"/>
      <c r="H51" s="29"/>
      <c r="I51" s="29"/>
      <c r="J51" s="29"/>
    </row>
    <row r="53" spans="1:10" x14ac:dyDescent="0.25">
      <c r="A53" s="45" t="s">
        <v>157</v>
      </c>
      <c r="B53" s="29"/>
      <c r="C53" s="29"/>
      <c r="D53" s="29"/>
      <c r="E53" s="51"/>
      <c r="F53" s="29"/>
      <c r="G53" s="29"/>
      <c r="H53" s="29"/>
      <c r="I53" s="29"/>
      <c r="J53" s="29"/>
    </row>
    <row r="100" spans="1:1" ht="15.75" x14ac:dyDescent="0.25">
      <c r="A100" t="s">
        <v>158</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2026-09-07T06:52:58Z</cp:lastPrinted>
  <dcterms:created xsi:type="dcterms:W3CDTF">2023-04-04T12:16:45Z</dcterms:created>
  <dcterms:modified xsi:type="dcterms:W3CDTF">2026-09-07T06:53:05Z</dcterms:modified>
</cp:coreProperties>
</file>