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Laima\Desktop\2026 m. Viešieji pirkimai\Dujos balionais. Pirkimui\MVP SA Dujos\tikslinta dujų pavadinimai\"/>
    </mc:Choice>
  </mc:AlternateContent>
  <xr:revisionPtr revIDLastSave="0" documentId="13_ncr:1_{3396A51E-438C-49F9-AE98-9C59FD971822}" xr6:coauthVersionLast="47" xr6:coauthVersionMax="47" xr10:uidLastSave="{00000000-0000-0000-0000-000000000000}"/>
  <bookViews>
    <workbookView xWindow="-120" yWindow="-120" windowWidth="25440" windowHeight="15270" xr2:uid="{00000000-000D-0000-FFFF-FFFF00000000}"/>
  </bookViews>
  <sheets>
    <sheet name="Kaina" sheetId="1" r:id="rId1"/>
    <sheet name="Baliono pajungimo tipas" sheetId="3" r:id="rId2"/>
  </sheets>
  <definedNames>
    <definedName name="_xlnm.Print_Area" localSheetId="0">Kaina!$A$1:$L$54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2" i="1" l="1"/>
  <c r="L41" i="1"/>
  <c r="L38" i="1"/>
  <c r="J45" i="1"/>
  <c r="K45" i="1" s="1"/>
  <c r="L45" i="1"/>
  <c r="J46" i="1"/>
  <c r="K46" i="1" s="1"/>
  <c r="L46" i="1"/>
  <c r="J47" i="1"/>
  <c r="K47" i="1" s="1"/>
  <c r="L47" i="1"/>
  <c r="J44" i="1"/>
  <c r="K44" i="1" s="1"/>
  <c r="L44" i="1"/>
  <c r="J17" i="1" l="1"/>
  <c r="K17" i="1" s="1"/>
  <c r="L17" i="1"/>
  <c r="J18" i="1"/>
  <c r="K18" i="1" s="1"/>
  <c r="L18" i="1"/>
  <c r="J19" i="1"/>
  <c r="K19" i="1" s="1"/>
  <c r="L19" i="1"/>
  <c r="J20" i="1"/>
  <c r="K20" i="1" s="1"/>
  <c r="L20" i="1"/>
  <c r="J21" i="1"/>
  <c r="K21" i="1" s="1"/>
  <c r="L21" i="1"/>
  <c r="J22" i="1"/>
  <c r="K22" i="1" s="1"/>
  <c r="L22" i="1"/>
  <c r="J23" i="1"/>
  <c r="K23" i="1" s="1"/>
  <c r="L23" i="1"/>
  <c r="J24" i="1"/>
  <c r="K24" i="1" s="1"/>
  <c r="L24" i="1"/>
  <c r="J25" i="1"/>
  <c r="K25" i="1" s="1"/>
  <c r="L25" i="1"/>
  <c r="J26" i="1"/>
  <c r="K26" i="1" s="1"/>
  <c r="L26" i="1"/>
  <c r="J27" i="1"/>
  <c r="K27" i="1" s="1"/>
  <c r="L27" i="1"/>
  <c r="J28" i="1"/>
  <c r="K28" i="1" s="1"/>
  <c r="L28" i="1"/>
  <c r="J29" i="1"/>
  <c r="K29" i="1" s="1"/>
  <c r="L29" i="1"/>
  <c r="J30" i="1"/>
  <c r="K30" i="1" s="1"/>
  <c r="L30" i="1"/>
  <c r="J31" i="1"/>
  <c r="K31" i="1" s="1"/>
  <c r="L31" i="1"/>
  <c r="J32" i="1"/>
  <c r="K32" i="1" s="1"/>
  <c r="L32" i="1"/>
  <c r="J33" i="1"/>
  <c r="K33" i="1" s="1"/>
  <c r="L33" i="1"/>
  <c r="J34" i="1"/>
  <c r="K34" i="1" s="1"/>
  <c r="L34" i="1"/>
  <c r="J35" i="1"/>
  <c r="K35" i="1" s="1"/>
  <c r="L35" i="1"/>
  <c r="J36" i="1"/>
  <c r="K36" i="1" s="1"/>
  <c r="L36" i="1"/>
  <c r="J37" i="1"/>
  <c r="K37" i="1" s="1"/>
  <c r="L37" i="1"/>
  <c r="J38" i="1"/>
  <c r="K38" i="1" s="1"/>
  <c r="J39" i="1"/>
  <c r="K39" i="1" s="1"/>
  <c r="L39" i="1"/>
  <c r="J40" i="1"/>
  <c r="K40" i="1" s="1"/>
  <c r="L40" i="1"/>
  <c r="J41" i="1"/>
  <c r="K41" i="1" s="1"/>
  <c r="J42" i="1"/>
  <c r="K42" i="1" s="1"/>
  <c r="J43" i="1"/>
  <c r="K43" i="1" s="1"/>
  <c r="L43" i="1"/>
  <c r="L16" i="1" l="1"/>
  <c r="J16" i="1"/>
  <c r="K16" i="1" s="1"/>
  <c r="L15" i="1" l="1"/>
  <c r="L48" i="1" l="1"/>
  <c r="J15" i="1"/>
  <c r="K15" i="1" s="1"/>
  <c r="K48" i="1" l="1"/>
</calcChain>
</file>

<file path=xl/sharedStrings.xml><?xml version="1.0" encoding="utf-8"?>
<sst xmlns="http://schemas.openxmlformats.org/spreadsheetml/2006/main" count="247" uniqueCount="114">
  <si>
    <r>
      <t xml:space="preserve">Tiekėjo pavadinimas </t>
    </r>
    <r>
      <rPr>
        <i/>
        <sz val="11"/>
        <color rgb="FFFF0000"/>
        <rFont val="Calibri"/>
        <family val="2"/>
        <scheme val="minor"/>
      </rPr>
      <t>Užpildoma</t>
    </r>
  </si>
  <si>
    <t xml:space="preserve">Pirkimo pavadinimas </t>
  </si>
  <si>
    <t>Eil. Nr.</t>
  </si>
  <si>
    <t>Prekės</t>
  </si>
  <si>
    <r>
      <rPr>
        <sz val="11"/>
        <color rgb="FFFF0000"/>
        <rFont val="Calibri"/>
        <family val="2"/>
        <scheme val="minor"/>
      </rPr>
      <t>*</t>
    </r>
    <r>
      <rPr>
        <sz val="11"/>
        <color theme="1"/>
        <rFont val="Calibri"/>
        <family val="2"/>
        <scheme val="minor"/>
      </rPr>
      <t xml:space="preserve"> - jeigu pasiūlymą teikia užsienio šalies tiekėjas, PVM sumokės perkančioji organizacija į Lietuvos Respublikos biudžetą, todėl pasiūlymų palyginimo tikslais 21 % PVM pridedamas prie bendros kainos. Tais atvejais, kai pagal galiojančius teisės aktus nei tiekėjui, nei perkančiajai organizacijai nėra prievolės sumokėti PVM, tiekėjas nurodo priežastis, dėl kurių PVM nemokamas:</t>
    </r>
  </si>
  <si>
    <r>
      <rPr>
        <i/>
        <sz val="11"/>
        <rFont val="Calibri"/>
        <family val="2"/>
        <scheme val="minor"/>
      </rPr>
      <t>Jeigu nei tiekėjui, nei pirkėjui nėra prievolės sumokėti PVM įrašyti "</t>
    </r>
    <r>
      <rPr>
        <i/>
        <sz val="11"/>
        <color rgb="FFFF0000"/>
        <rFont val="Calibri"/>
        <family val="2"/>
        <scheme val="minor"/>
      </rPr>
      <t>Ne</t>
    </r>
    <r>
      <rPr>
        <i/>
        <sz val="11"/>
        <rFont val="Calibri"/>
        <family val="2"/>
        <scheme val="minor"/>
      </rPr>
      <t>"</t>
    </r>
    <r>
      <rPr>
        <i/>
        <sz val="11"/>
        <color rgb="FFFF0000"/>
        <rFont val="Calibri"/>
        <family val="2"/>
        <scheme val="minor"/>
      </rPr>
      <t xml:space="preserve">*  </t>
    </r>
  </si>
  <si>
    <t>Pastaba: jei techninių specifikacijų reikalavimuose prekių parametrai (ir/ar kita informacija) nurodyti kartu su prekės ženklu, patentu ar tipu (ir/ar kitaip pažeidžia rinkos dalyvių konkurencingumą, lygiateisiškumą), tiekėjas turi teisę siūlyti lygiaverčius parametrus (ir/ar informaciją).</t>
  </si>
  <si>
    <t>Fiksuotas maksimalus įkainis pateikiamas už 1 mato vienetą</t>
  </si>
  <si>
    <t>PVM, už mato vienetą, Eur</t>
  </si>
  <si>
    <t>Fiksuotas maksimalus įkainis. už mato vienetą, Eur su PVM</t>
  </si>
  <si>
    <r>
      <t>Fiksuotas maksimalus įkainis už mato vienetą Eur</t>
    </r>
    <r>
      <rPr>
        <sz val="10"/>
        <color rgb="FFFF0000"/>
        <rFont val="Calibri"/>
        <family val="2"/>
        <scheme val="minor"/>
      </rPr>
      <t>**</t>
    </r>
    <r>
      <rPr>
        <sz val="10"/>
        <color theme="1"/>
        <rFont val="Calibri"/>
        <family val="2"/>
        <scheme val="minor"/>
      </rPr>
      <t xml:space="preserve"> be PVM</t>
    </r>
  </si>
  <si>
    <t>PASIŪLYMO KAINA (PREKIŲ ĮKAINIAI)</t>
  </si>
  <si>
    <t>Mato vienetas</t>
  </si>
  <si>
    <t>bal.</t>
  </si>
  <si>
    <t>bal</t>
  </si>
  <si>
    <t>Specifikacija/ dujų grynumas</t>
  </si>
  <si>
    <t xml:space="preserve">≥ 99.995 % </t>
  </si>
  <si>
    <t xml:space="preserve">Spec. bal. 50 l. </t>
  </si>
  <si>
    <t>Matavimo vnt.</t>
  </si>
  <si>
    <t xml:space="preserve">Dujų kiekis mato vnt. </t>
  </si>
  <si>
    <t xml:space="preserve">≥ 99.999 % </t>
  </si>
  <si>
    <t xml:space="preserve">Spec. bal. 10 l. </t>
  </si>
  <si>
    <t xml:space="preserve">37,5 kg </t>
  </si>
  <si>
    <t xml:space="preserve">10,7 m³ </t>
  </si>
  <si>
    <t xml:space="preserve">≥ 99.9999 % </t>
  </si>
  <si>
    <t xml:space="preserve">≥ 99.996 % </t>
  </si>
  <si>
    <t xml:space="preserve">≥ 99.0 % </t>
  </si>
  <si>
    <t xml:space="preserve">9,6 m³ </t>
  </si>
  <si>
    <t xml:space="preserve">1,8 m³ </t>
  </si>
  <si>
    <t xml:space="preserve">Euro bal. 50 l. </t>
  </si>
  <si>
    <t xml:space="preserve">Euro bal. 40 l. </t>
  </si>
  <si>
    <t xml:space="preserve">30 kg </t>
  </si>
  <si>
    <t xml:space="preserve">9,5 m³ </t>
  </si>
  <si>
    <t xml:space="preserve">0-50 kg </t>
  </si>
  <si>
    <t xml:space="preserve">Skubus balionų pristatymas Vilniuje </t>
  </si>
  <si>
    <t xml:space="preserve">1 bal. </t>
  </si>
  <si>
    <t>Viso:</t>
  </si>
  <si>
    <t xml:space="preserve">** - į siūlomą kainą turi būti įskaityti visi tiekėjo mokami mokesčiai ir visos tiekėjo patiriamos su </t>
  </si>
  <si>
    <t xml:space="preserve">pasiūlymo rengimu ir su pirkimo sutarties vykdymu susijusios (prekių pristatymo, paslaugų </t>
  </si>
  <si>
    <t>atlikimo, atsiskaitymo dokumentų pateikimo per informacinę sistemą „SABIS“, išlaidos ir visos kitos, reikalingos tinkamam sutarties įvykdymui)</t>
  </si>
  <si>
    <t>Argonas -50 L</t>
  </si>
  <si>
    <t>Argonas 5.0 -50 L</t>
  </si>
  <si>
    <t>Argonas 5.0 -10 L</t>
  </si>
  <si>
    <t xml:space="preserve">2,10 m³ </t>
  </si>
  <si>
    <t xml:space="preserve">Argonas 6.0-50 L </t>
  </si>
  <si>
    <t>Anglies dioksidas SIFON - 40L (30 kg)</t>
  </si>
  <si>
    <t>Anglies dioksidas 4.5-50L</t>
  </si>
  <si>
    <t>Vandenilis 5.0 - 10 L</t>
  </si>
  <si>
    <t>1.80 m3</t>
  </si>
  <si>
    <t>Vandenilis -50L</t>
  </si>
  <si>
    <t>≥ 99.99 %</t>
  </si>
  <si>
    <t>8,9 m³</t>
  </si>
  <si>
    <t>Neapibrėžtis +/-2% , galiojimas ne trumpesnis 24 mėn.</t>
  </si>
  <si>
    <t xml:space="preserve">1,5 m³ </t>
  </si>
  <si>
    <t>Neapibrėžtis +/-2% , galiojimas ne trumpesnis 12 mėn.</t>
  </si>
  <si>
    <t xml:space="preserve">7 m³ </t>
  </si>
  <si>
    <t>Deguonis 4.5-50 L</t>
  </si>
  <si>
    <t>Deguonis 5.0-50L</t>
  </si>
  <si>
    <t>Deguonis-50L</t>
  </si>
  <si>
    <t xml:space="preserve">≥ 99.5 % </t>
  </si>
  <si>
    <t>Formiergas H5 -50 L</t>
  </si>
  <si>
    <t>Euro bal. 50 l.</t>
  </si>
  <si>
    <t>9,5 m³</t>
  </si>
  <si>
    <t>Azotas 5.0 -50 L</t>
  </si>
  <si>
    <t>Azotas -50 L</t>
  </si>
  <si>
    <t>Azotas 5.0 -10 L</t>
  </si>
  <si>
    <t>1.9 m3</t>
  </si>
  <si>
    <t>Helis 5.0-50 L</t>
  </si>
  <si>
    <t xml:space="preserve">9,1 m³ </t>
  </si>
  <si>
    <t>Helis 5.0-10 L</t>
  </si>
  <si>
    <t>Propanas-butanas</t>
  </si>
  <si>
    <t>Propano bal 50L</t>
  </si>
  <si>
    <t>21 kg</t>
  </si>
  <si>
    <t>Inoxline H10 - 50L</t>
  </si>
  <si>
    <t>10.33 m3</t>
  </si>
  <si>
    <t xml:space="preserve">Azotas 6.0 - 50L </t>
  </si>
  <si>
    <t>9.6 m3</t>
  </si>
  <si>
    <t>Anglies dioksidas - 40L (30 kg)</t>
  </si>
  <si>
    <t>1 bal/1diena</t>
  </si>
  <si>
    <t>-</t>
  </si>
  <si>
    <t>Pristatymo paslauga Vilniuje</t>
  </si>
  <si>
    <t>reisas</t>
  </si>
  <si>
    <t>Propano-butano dujos 50 L (21 kg)</t>
  </si>
  <si>
    <t>Slėgio reguliatorius techninėms dujoms</t>
  </si>
  <si>
    <t>Slėgio reguliatorius specialiosioms dujoms Spectrolab FM51</t>
  </si>
  <si>
    <t>Slėgio reguliatorius specialiosioms dujoms Spectrolab FM53</t>
  </si>
  <si>
    <t>išeinantis slėgis 0 - 10 bar</t>
  </si>
  <si>
    <t>išeinantis slėgis 0 - 4 bar</t>
  </si>
  <si>
    <t>regul.</t>
  </si>
  <si>
    <t>1 bal. / d.</t>
  </si>
  <si>
    <t>139 balionai  / d.</t>
  </si>
  <si>
    <t>115 balionų  / d.</t>
  </si>
  <si>
    <t>Spec balionų nuoma (L stulpo reikšmė skaičiuojama =F41*I41*365)</t>
  </si>
  <si>
    <t>Euro balionų nuoma (L stulpo reikšmė skaičiuojama =F42*I42*365)</t>
  </si>
  <si>
    <t>Azotas suskystintas pildant į diuarus, kg</t>
  </si>
  <si>
    <t>Spec dujų mišinys (500ppm CH4 inSynt. Air) -10L</t>
  </si>
  <si>
    <t>Gourmet C- 50L (37,5 kg)</t>
  </si>
  <si>
    <t>Spec dujų mišinys (5% H2 in N2)-10 L</t>
  </si>
  <si>
    <t>Spec dujų mišinys (7% CO2; 18% N2 in He) - 50L</t>
  </si>
  <si>
    <t>Orientacinis perkamas kiekis</t>
  </si>
  <si>
    <t>Pirkimui skiriama suma - 30 000,00 Eur be PVM.</t>
  </si>
  <si>
    <t xml:space="preserve">Baliono pajungimo tipas pagal DIN 477  </t>
  </si>
  <si>
    <t>Prekės turi būti tiekiamos Tiekėjo balionuose. Balionų ventilių sriegiai turi atitikti DIN 477 ar lygiavertį standartą. Tiekėjas gali siūlyti dujų balionus su kitokiais sriegiais nei nurodyta lentelėje, tačiau tokiu atveju Tiekėjas privalo savo lėšomis pateikti Užsakovui redukavimo įrenginius (reduktorius) nurodytoms dujų pozicijoms ir pagal užsakymą pirmą kartą pristatomam balionui.</t>
  </si>
  <si>
    <t xml:space="preserve">Nurodyti kiekiai yra preliminarūs (orientaciniai) tam, kad galima būtų palyginti pasiūlymus. Pasiūlymai bus vertinami pagal mažiausios kainos kriterijų. </t>
  </si>
  <si>
    <r>
      <rPr>
        <b/>
        <sz val="11"/>
        <color theme="1"/>
        <rFont val="Calibri"/>
        <family val="2"/>
        <scheme val="minor"/>
      </rPr>
      <t>Kainodaros taisyklės</t>
    </r>
    <r>
      <rPr>
        <sz val="11"/>
        <color theme="1"/>
        <rFont val="Calibri"/>
        <family val="2"/>
        <scheme val="minor"/>
      </rPr>
      <t>: fiksuoto įkainio.</t>
    </r>
  </si>
  <si>
    <t>Dujos bei dujų mišiniai. Balionų nuoma</t>
  </si>
  <si>
    <t>kg</t>
  </si>
  <si>
    <t xml:space="preserve">1 kg </t>
  </si>
  <si>
    <t>Dujų mišinys suvirinimui</t>
  </si>
  <si>
    <t>Azotas (N2): 95%; Vandenilis (H2): 5%</t>
  </si>
  <si>
    <t>Argonas (Ar): 90%; Vandenilis (H2): 10%</t>
  </si>
  <si>
    <t>Maistinis anglies dioksidas E290</t>
  </si>
  <si>
    <t xml:space="preserve">ne mažiau 37  kg </t>
  </si>
  <si>
    <t>Pasiūlymo palyginamoji kaina, apskaičiuota atsižvelgiant į sutarties  kiekį, Eur be PVM (6x9)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</si>
</sst>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12"/>
      <color theme="1"/>
      <name val="Times New Roman"/>
      <family val="1"/>
    </font>
    <font>
      <sz val="1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i/>
      <sz val="11"/>
      <color rgb="FFFF0000"/>
      <name val="Calibri"/>
      <family val="2"/>
      <scheme val="minor"/>
    </font>
    <font>
      <i/>
      <sz val="10"/>
      <color rgb="FFFF0000"/>
      <name val="Calibri"/>
      <family val="2"/>
      <scheme val="minor"/>
    </font>
    <font>
      <sz val="11"/>
      <color rgb="FFFF0000"/>
      <name val="Calibri"/>
      <family val="2"/>
      <scheme val="minor"/>
    </font>
    <font>
      <i/>
      <sz val="11"/>
      <color theme="1"/>
      <name val="Calibri"/>
      <family val="2"/>
      <scheme val="minor"/>
    </font>
    <font>
      <i/>
      <sz val="11"/>
      <name val="Calibri"/>
      <family val="2"/>
      <scheme val="minor"/>
    </font>
    <font>
      <i/>
      <sz val="12"/>
      <color theme="1"/>
      <name val="Calibri"/>
      <family val="2"/>
      <scheme val="minor"/>
    </font>
    <font>
      <i/>
      <sz val="10"/>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sz val="11"/>
      <name val="Calibri"/>
      <family val="2"/>
      <charset val="186"/>
      <scheme val="minor"/>
    </font>
    <font>
      <sz val="10"/>
      <name val="Calibri"/>
      <family val="2"/>
      <scheme val="minor"/>
    </font>
    <font>
      <sz val="8"/>
      <name val="Calibri"/>
      <family val="2"/>
      <scheme val="minor"/>
    </font>
    <font>
      <sz val="10"/>
      <color rgb="FF000000"/>
      <name val="Times New Roman"/>
      <family val="1"/>
    </font>
    <font>
      <sz val="9"/>
      <color theme="1"/>
      <name val="Calibri"/>
      <family val="2"/>
      <scheme val="minor"/>
    </font>
    <font>
      <sz val="8"/>
      <color theme="1"/>
      <name val="Calibri"/>
      <family val="2"/>
      <scheme val="minor"/>
    </font>
    <font>
      <sz val="10"/>
      <color rgb="FF000000"/>
      <name val="Calibri"/>
      <family val="2"/>
    </font>
    <font>
      <sz val="10"/>
      <name val="Calibri"/>
      <family val="2"/>
    </font>
    <font>
      <sz val="11"/>
      <color rgb="FF000000"/>
      <name val="Calibri"/>
      <family val="2"/>
      <scheme val="minor"/>
    </font>
    <font>
      <sz val="11"/>
      <color theme="1"/>
      <name val="Calibri"/>
      <family val="2"/>
      <scheme val="minor"/>
    </font>
    <font>
      <b/>
      <sz val="10"/>
      <color rgb="FF000000"/>
      <name val="Calibri"/>
      <family val="2"/>
      <scheme val="minor"/>
    </font>
    <font>
      <sz val="11"/>
      <color theme="1"/>
      <name val="Times New Roman"/>
      <family val="1"/>
      <charset val="186"/>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rgb="FF000000"/>
      </bottom>
      <diagonal/>
    </border>
    <border>
      <left style="thin">
        <color auto="1"/>
      </left>
      <right/>
      <top/>
      <bottom style="thin">
        <color auto="1"/>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5" fillId="0" borderId="0"/>
  </cellStyleXfs>
  <cellXfs count="161">
    <xf numFmtId="0" fontId="0" fillId="0" borderId="0" xfId="0"/>
    <xf numFmtId="2" fontId="3" fillId="0" borderId="1" xfId="0" applyNumberFormat="1" applyFont="1" applyFill="1" applyBorder="1" applyAlignment="1" applyProtection="1">
      <alignment horizontal="center"/>
      <protection locked="0"/>
    </xf>
    <xf numFmtId="0" fontId="0" fillId="3" borderId="0" xfId="0" applyFill="1" applyBorder="1" applyProtection="1"/>
    <xf numFmtId="0" fontId="0" fillId="3" borderId="0" xfId="0" applyFill="1" applyProtection="1"/>
    <xf numFmtId="0" fontId="0" fillId="3" borderId="0" xfId="0" applyFill="1" applyBorder="1" applyAlignment="1" applyProtection="1">
      <alignment horizontal="center"/>
    </xf>
    <xf numFmtId="2" fontId="0" fillId="3" borderId="0" xfId="0" applyNumberFormat="1" applyFill="1" applyBorder="1" applyProtection="1"/>
    <xf numFmtId="0" fontId="0" fillId="3" borderId="0" xfId="0" applyFill="1" applyAlignment="1" applyProtection="1">
      <alignment horizontal="center"/>
    </xf>
    <xf numFmtId="0" fontId="4" fillId="3" borderId="0" xfId="0" applyFont="1" applyFill="1" applyBorder="1" applyAlignment="1" applyProtection="1">
      <alignment horizontal="right" vertical="center" wrapText="1"/>
    </xf>
    <xf numFmtId="0" fontId="7" fillId="3" borderId="0" xfId="0" applyFont="1" applyFill="1" applyBorder="1" applyAlignment="1" applyProtection="1">
      <alignment wrapText="1"/>
    </xf>
    <xf numFmtId="2" fontId="3" fillId="3" borderId="0" xfId="0" applyNumberFormat="1" applyFont="1" applyFill="1" applyBorder="1" applyAlignment="1" applyProtection="1">
      <alignment horizontal="center"/>
    </xf>
    <xf numFmtId="0" fontId="0" fillId="3" borderId="0" xfId="0" applyFill="1" applyBorder="1" applyAlignment="1" applyProtection="1">
      <alignment horizontal="center" vertical="center"/>
    </xf>
    <xf numFmtId="0" fontId="1" fillId="3" borderId="0" xfId="0" applyFont="1" applyFill="1" applyBorder="1" applyAlignment="1" applyProtection="1">
      <alignment horizontal="right"/>
    </xf>
    <xf numFmtId="2" fontId="1" fillId="3" borderId="0" xfId="0" applyNumberFormat="1" applyFont="1" applyFill="1" applyBorder="1" applyProtection="1"/>
    <xf numFmtId="0" fontId="0" fillId="3" borderId="0" xfId="0" applyFont="1" applyFill="1" applyBorder="1" applyProtection="1"/>
    <xf numFmtId="0" fontId="0" fillId="3" borderId="0" xfId="0" applyFill="1" applyBorder="1" applyAlignment="1" applyProtection="1"/>
    <xf numFmtId="0" fontId="15" fillId="2" borderId="5" xfId="0" applyFont="1" applyFill="1" applyBorder="1" applyAlignment="1" applyProtection="1">
      <alignment horizontal="center" vertical="center" wrapText="1"/>
    </xf>
    <xf numFmtId="2" fontId="1" fillId="3" borderId="3" xfId="0" applyNumberFormat="1" applyFont="1" applyFill="1" applyBorder="1" applyAlignment="1" applyProtection="1">
      <alignment horizontal="right" wrapText="1"/>
    </xf>
    <xf numFmtId="1" fontId="13" fillId="2" borderId="10" xfId="0" applyNumberFormat="1" applyFont="1" applyFill="1" applyBorder="1" applyAlignment="1" applyProtection="1">
      <alignment horizontal="center" wrapText="1"/>
    </xf>
    <xf numFmtId="1" fontId="12" fillId="2" borderId="8" xfId="0" applyNumberFormat="1" applyFont="1" applyFill="1" applyBorder="1" applyAlignment="1" applyProtection="1">
      <alignment horizontal="center"/>
    </xf>
    <xf numFmtId="1" fontId="10" fillId="2" borderId="4" xfId="0" applyNumberFormat="1" applyFont="1" applyFill="1" applyBorder="1" applyAlignment="1" applyProtection="1">
      <alignment horizontal="center"/>
    </xf>
    <xf numFmtId="0" fontId="20" fillId="4" borderId="9" xfId="0" applyFont="1" applyFill="1" applyBorder="1" applyAlignment="1">
      <alignment vertical="center" wrapText="1"/>
    </xf>
    <xf numFmtId="1" fontId="14" fillId="4" borderId="9" xfId="0" applyNumberFormat="1" applyFont="1" applyFill="1" applyBorder="1" applyAlignment="1" applyProtection="1">
      <alignment horizontal="center" vertical="center"/>
    </xf>
    <xf numFmtId="0" fontId="3" fillId="4" borderId="9"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2" fontId="17" fillId="5" borderId="9" xfId="0" applyNumberFormat="1" applyFont="1" applyFill="1" applyBorder="1" applyProtection="1">
      <protection locked="0"/>
    </xf>
    <xf numFmtId="2" fontId="3" fillId="4" borderId="9" xfId="0" applyNumberFormat="1" applyFont="1" applyFill="1" applyBorder="1" applyProtection="1"/>
    <xf numFmtId="0" fontId="21" fillId="3" borderId="0" xfId="0" applyFont="1" applyFill="1" applyProtection="1"/>
    <xf numFmtId="0" fontId="21" fillId="3" borderId="0" xfId="0" applyFont="1" applyFill="1" applyAlignment="1" applyProtection="1">
      <alignment horizontal="center"/>
    </xf>
    <xf numFmtId="0" fontId="14" fillId="4" borderId="1" xfId="0" applyFont="1" applyFill="1" applyBorder="1" applyAlignment="1" applyProtection="1">
      <alignment horizontal="center" wrapText="1"/>
    </xf>
    <xf numFmtId="0" fontId="14" fillId="4" borderId="1" xfId="0" applyFont="1" applyFill="1" applyBorder="1" applyAlignment="1">
      <alignment wrapText="1"/>
    </xf>
    <xf numFmtId="0" fontId="14" fillId="4" borderId="0" xfId="0" applyFont="1" applyFill="1" applyAlignment="1">
      <alignment wrapText="1"/>
    </xf>
    <xf numFmtId="0" fontId="14" fillId="2" borderId="1" xfId="0" applyFont="1" applyFill="1" applyBorder="1" applyAlignment="1" applyProtection="1">
      <alignment horizontal="center" vertical="center" wrapText="1"/>
    </xf>
    <xf numFmtId="0" fontId="0" fillId="2" borderId="1" xfId="0" applyFont="1" applyFill="1" applyBorder="1" applyAlignment="1" applyProtection="1">
      <alignment horizontal="center"/>
    </xf>
    <xf numFmtId="0" fontId="17" fillId="2" borderId="5" xfId="0" applyNumberFormat="1" applyFont="1" applyFill="1" applyBorder="1" applyAlignment="1" applyProtection="1">
      <alignment horizontal="center"/>
    </xf>
    <xf numFmtId="0" fontId="0" fillId="3" borderId="2" xfId="0" applyFont="1" applyFill="1" applyBorder="1" applyAlignment="1" applyProtection="1">
      <alignment horizontal="center"/>
    </xf>
    <xf numFmtId="0" fontId="17" fillId="2" borderId="10" xfId="0" applyNumberFormat="1" applyFont="1" applyFill="1" applyBorder="1" applyAlignment="1" applyProtection="1">
      <alignment horizontal="center"/>
    </xf>
    <xf numFmtId="0" fontId="3" fillId="2" borderId="15" xfId="0" applyFont="1" applyFill="1" applyBorder="1" applyAlignment="1" applyProtection="1">
      <alignment horizontal="center" vertical="center" wrapText="1"/>
    </xf>
    <xf numFmtId="0" fontId="3" fillId="4" borderId="16" xfId="0" applyFont="1" applyFill="1" applyBorder="1" applyAlignment="1" applyProtection="1">
      <alignment horizontal="center" vertical="center" wrapText="1"/>
    </xf>
    <xf numFmtId="0" fontId="3" fillId="4" borderId="18" xfId="0"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xf>
    <xf numFmtId="2" fontId="3" fillId="5" borderId="9" xfId="0" applyNumberFormat="1" applyFont="1" applyFill="1" applyBorder="1" applyProtection="1">
      <protection locked="0"/>
    </xf>
    <xf numFmtId="0" fontId="18" fillId="2" borderId="1" xfId="0" applyFont="1" applyFill="1" applyBorder="1" applyAlignment="1">
      <alignment horizontal="left" wrapText="1"/>
    </xf>
    <xf numFmtId="0" fontId="6" fillId="3" borderId="0" xfId="0" applyFont="1" applyFill="1" applyBorder="1" applyAlignment="1" applyProtection="1">
      <alignment horizontal="center"/>
    </xf>
    <xf numFmtId="2" fontId="0" fillId="4" borderId="19" xfId="0" applyNumberFormat="1" applyFill="1" applyBorder="1"/>
    <xf numFmtId="2" fontId="3" fillId="4" borderId="19" xfId="0" applyNumberFormat="1" applyFont="1" applyFill="1" applyBorder="1"/>
    <xf numFmtId="1" fontId="10" fillId="2" borderId="14" xfId="0" applyNumberFormat="1" applyFont="1" applyFill="1" applyBorder="1" applyAlignment="1" applyProtection="1">
      <alignment horizontal="center"/>
    </xf>
    <xf numFmtId="0" fontId="20" fillId="4" borderId="20" xfId="0" applyFont="1" applyFill="1" applyBorder="1" applyAlignment="1">
      <alignment vertical="center" wrapText="1"/>
    </xf>
    <xf numFmtId="0" fontId="0" fillId="3" borderId="10" xfId="0" applyFill="1" applyBorder="1" applyAlignment="1" applyProtection="1">
      <alignment horizontal="center"/>
    </xf>
    <xf numFmtId="0" fontId="0" fillId="3" borderId="2" xfId="0" applyFill="1" applyBorder="1" applyProtection="1"/>
    <xf numFmtId="0" fontId="5" fillId="3" borderId="2" xfId="0" applyFont="1" applyFill="1" applyBorder="1" applyAlignment="1" applyProtection="1">
      <alignment horizontal="left"/>
    </xf>
    <xf numFmtId="0" fontId="0" fillId="3" borderId="2" xfId="0" applyFill="1" applyBorder="1" applyAlignment="1" applyProtection="1">
      <alignment horizontal="right"/>
    </xf>
    <xf numFmtId="0" fontId="2" fillId="3" borderId="2" xfId="0" applyFont="1" applyFill="1" applyBorder="1" applyAlignment="1" applyProtection="1">
      <alignment horizontal="right"/>
    </xf>
    <xf numFmtId="0" fontId="0" fillId="3" borderId="2" xfId="0" applyFill="1" applyBorder="1" applyAlignment="1" applyProtection="1"/>
    <xf numFmtId="0" fontId="2" fillId="3" borderId="8" xfId="0" applyFont="1" applyFill="1" applyBorder="1" applyAlignment="1" applyProtection="1">
      <alignment horizontal="right"/>
    </xf>
    <xf numFmtId="0" fontId="0" fillId="3" borderId="21" xfId="0" applyFill="1" applyBorder="1" applyAlignment="1" applyProtection="1">
      <alignment horizontal="center"/>
    </xf>
    <xf numFmtId="0" fontId="0" fillId="3" borderId="22" xfId="0" applyFill="1" applyBorder="1" applyProtection="1"/>
    <xf numFmtId="0" fontId="7" fillId="3" borderId="21" xfId="0" applyFont="1" applyFill="1" applyBorder="1" applyAlignment="1" applyProtection="1">
      <alignment horizontal="center" wrapText="1"/>
    </xf>
    <xf numFmtId="0" fontId="0" fillId="3" borderId="21" xfId="0" applyFill="1" applyBorder="1" applyAlignment="1" applyProtection="1">
      <alignment horizontal="center" wrapText="1"/>
    </xf>
    <xf numFmtId="0" fontId="0" fillId="3" borderId="0" xfId="0" applyFill="1" applyBorder="1" applyAlignment="1" applyProtection="1">
      <alignment wrapText="1"/>
    </xf>
    <xf numFmtId="0" fontId="0" fillId="3" borderId="14" xfId="0" applyFill="1" applyBorder="1" applyAlignment="1" applyProtection="1">
      <alignment horizontal="center"/>
    </xf>
    <xf numFmtId="0" fontId="8" fillId="3" borderId="23" xfId="0" applyFont="1" applyFill="1" applyBorder="1" applyAlignment="1" applyProtection="1">
      <alignment horizontal="right" vertical="center" wrapText="1"/>
    </xf>
    <xf numFmtId="2" fontId="3" fillId="3" borderId="23" xfId="0" applyNumberFormat="1" applyFont="1" applyFill="1" applyBorder="1" applyAlignment="1" applyProtection="1">
      <alignment horizontal="center"/>
    </xf>
    <xf numFmtId="0" fontId="4" fillId="3" borderId="23" xfId="0" applyFont="1" applyFill="1" applyBorder="1" applyAlignment="1" applyProtection="1">
      <alignment horizontal="right" vertical="center" wrapText="1"/>
    </xf>
    <xf numFmtId="2" fontId="0" fillId="3" borderId="23" xfId="0" applyNumberFormat="1" applyFill="1" applyBorder="1" applyProtection="1"/>
    <xf numFmtId="0" fontId="0" fillId="3" borderId="23" xfId="0" applyFill="1" applyBorder="1" applyProtection="1"/>
    <xf numFmtId="0" fontId="0" fillId="3" borderId="24" xfId="0" applyFill="1" applyBorder="1" applyProtection="1"/>
    <xf numFmtId="0" fontId="18" fillId="2" borderId="1" xfId="0" applyFont="1" applyFill="1" applyBorder="1"/>
    <xf numFmtId="0" fontId="24" fillId="2" borderId="1" xfId="0" applyFont="1" applyFill="1" applyBorder="1" applyAlignment="1">
      <alignment vertical="center" wrapText="1"/>
    </xf>
    <xf numFmtId="0" fontId="24" fillId="2" borderId="1" xfId="0" applyFont="1" applyFill="1" applyBorder="1"/>
    <xf numFmtId="0" fontId="14" fillId="2" borderId="1" xfId="0" applyFont="1" applyFill="1" applyBorder="1"/>
    <xf numFmtId="0" fontId="14" fillId="2" borderId="1" xfId="0" applyFont="1" applyFill="1" applyBorder="1" applyAlignment="1">
      <alignment horizontal="left" wrapText="1"/>
    </xf>
    <xf numFmtId="0" fontId="14" fillId="2" borderId="3" xfId="0" applyFont="1" applyFill="1" applyBorder="1"/>
    <xf numFmtId="0" fontId="23" fillId="2" borderId="1" xfId="0" applyFont="1" applyFill="1" applyBorder="1" applyAlignment="1">
      <alignment vertical="center" wrapText="1"/>
    </xf>
    <xf numFmtId="0" fontId="3" fillId="2" borderId="1" xfId="0" applyFont="1" applyFill="1" applyBorder="1"/>
    <xf numFmtId="0" fontId="24" fillId="2" borderId="1" xfId="0" applyFont="1" applyFill="1" applyBorder="1" applyAlignment="1">
      <alignment horizontal="left"/>
    </xf>
    <xf numFmtId="0" fontId="24" fillId="2" borderId="1" xfId="0" applyFont="1" applyFill="1" applyBorder="1" applyAlignment="1">
      <alignment horizontal="left" vertical="center" wrapText="1"/>
    </xf>
    <xf numFmtId="0" fontId="18" fillId="2" borderId="1" xfId="1" applyFont="1" applyFill="1" applyBorder="1" applyAlignment="1">
      <alignment horizontal="left" vertical="top" wrapText="1" readingOrder="1"/>
    </xf>
    <xf numFmtId="0" fontId="24" fillId="2" borderId="4" xfId="0" applyFont="1" applyFill="1" applyBorder="1" applyAlignment="1">
      <alignment vertical="center" wrapText="1"/>
    </xf>
    <xf numFmtId="1" fontId="14" fillId="2" borderId="9" xfId="0" applyNumberFormat="1" applyFont="1" applyFill="1" applyBorder="1" applyAlignment="1" applyProtection="1">
      <alignment horizontal="center" vertical="center"/>
    </xf>
    <xf numFmtId="0" fontId="0" fillId="2" borderId="11" xfId="0" applyFill="1" applyBorder="1" applyAlignment="1" applyProtection="1">
      <alignment horizontal="center"/>
    </xf>
    <xf numFmtId="0" fontId="0" fillId="2" borderId="12" xfId="0" applyFill="1" applyBorder="1" applyAlignment="1" applyProtection="1">
      <alignment horizontal="center"/>
    </xf>
    <xf numFmtId="0" fontId="0" fillId="2" borderId="13" xfId="0" applyFill="1" applyBorder="1" applyAlignment="1" applyProtection="1">
      <alignment horizontal="center"/>
    </xf>
    <xf numFmtId="0" fontId="0" fillId="2" borderId="17" xfId="0" applyFill="1" applyBorder="1" applyAlignment="1" applyProtection="1">
      <alignment horizontal="center"/>
    </xf>
    <xf numFmtId="0" fontId="0" fillId="2" borderId="1" xfId="0" applyFill="1" applyBorder="1" applyAlignment="1" applyProtection="1">
      <alignment horizontal="center"/>
    </xf>
    <xf numFmtId="0" fontId="3" fillId="2" borderId="1" xfId="0" applyFont="1" applyFill="1" applyBorder="1" applyAlignment="1" applyProtection="1">
      <alignment horizontal="center"/>
    </xf>
    <xf numFmtId="0" fontId="18" fillId="2" borderId="1" xfId="0" applyFont="1" applyFill="1" applyBorder="1" applyAlignment="1">
      <alignment vertical="top" wrapText="1"/>
    </xf>
    <xf numFmtId="0" fontId="24" fillId="2" borderId="1" xfId="0" applyFont="1" applyFill="1" applyBorder="1" applyAlignment="1">
      <alignment vertical="top" wrapText="1"/>
    </xf>
    <xf numFmtId="0" fontId="0" fillId="2" borderId="12" xfId="0" applyFill="1" applyBorder="1" applyAlignment="1" applyProtection="1">
      <alignment horizontal="center" vertical="top"/>
    </xf>
    <xf numFmtId="0" fontId="3" fillId="4" borderId="9" xfId="0" applyFont="1" applyFill="1" applyBorder="1" applyAlignment="1" applyProtection="1">
      <alignment horizontal="center" vertical="top" wrapText="1"/>
    </xf>
    <xf numFmtId="0" fontId="3" fillId="2" borderId="9" xfId="0" applyFont="1" applyFill="1" applyBorder="1" applyAlignment="1" applyProtection="1">
      <alignment horizontal="center" vertical="top" wrapText="1"/>
    </xf>
    <xf numFmtId="0" fontId="17" fillId="2" borderId="5" xfId="0" applyNumberFormat="1" applyFont="1" applyFill="1" applyBorder="1" applyAlignment="1" applyProtection="1">
      <alignment horizontal="center" vertical="top"/>
    </xf>
    <xf numFmtId="2" fontId="17" fillId="5" borderId="9" xfId="0" applyNumberFormat="1" applyFont="1" applyFill="1" applyBorder="1" applyAlignment="1" applyProtection="1">
      <alignment vertical="top"/>
      <protection locked="0"/>
    </xf>
    <xf numFmtId="2" fontId="3" fillId="4" borderId="9" xfId="0" applyNumberFormat="1" applyFont="1" applyFill="1" applyBorder="1" applyAlignment="1" applyProtection="1">
      <alignment vertical="top"/>
    </xf>
    <xf numFmtId="2" fontId="0" fillId="4" borderId="19" xfId="0" applyNumberFormat="1" applyFill="1" applyBorder="1" applyAlignment="1">
      <alignment vertical="top"/>
    </xf>
    <xf numFmtId="0" fontId="26" fillId="2" borderId="1" xfId="0" applyFont="1" applyFill="1" applyBorder="1" applyAlignment="1">
      <alignment horizontal="center"/>
    </xf>
    <xf numFmtId="0" fontId="15" fillId="2" borderId="1" xfId="0" applyFont="1" applyFill="1" applyBorder="1" applyAlignment="1">
      <alignment horizontal="center" vertical="center" wrapText="1"/>
    </xf>
    <xf numFmtId="0" fontId="27" fillId="2" borderId="0" xfId="0" applyFont="1" applyFill="1"/>
    <xf numFmtId="1" fontId="10" fillId="5" borderId="14" xfId="0" applyNumberFormat="1" applyFont="1" applyFill="1" applyBorder="1" applyAlignment="1">
      <alignment horizontal="center"/>
    </xf>
    <xf numFmtId="1" fontId="13" fillId="5" borderId="10" xfId="0" applyNumberFormat="1" applyFont="1" applyFill="1" applyBorder="1" applyAlignment="1">
      <alignment horizontal="center" wrapText="1"/>
    </xf>
    <xf numFmtId="0" fontId="0" fillId="5" borderId="1" xfId="0" applyFill="1" applyBorder="1" applyAlignment="1">
      <alignment horizontal="center"/>
    </xf>
    <xf numFmtId="0" fontId="17" fillId="5" borderId="5" xfId="0" applyFont="1" applyFill="1" applyBorder="1" applyAlignment="1">
      <alignment horizontal="center"/>
    </xf>
    <xf numFmtId="0" fontId="20" fillId="5" borderId="20" xfId="0" applyFont="1" applyFill="1" applyBorder="1" applyAlignment="1">
      <alignment vertical="center" wrapText="1"/>
    </xf>
    <xf numFmtId="0" fontId="18" fillId="5" borderId="1" xfId="0" applyFont="1" applyFill="1" applyBorder="1"/>
    <xf numFmtId="0" fontId="18" fillId="5" borderId="1" xfId="0" applyFont="1" applyFill="1" applyBorder="1" applyAlignment="1">
      <alignment horizontal="left" wrapText="1"/>
    </xf>
    <xf numFmtId="0" fontId="17" fillId="5" borderId="5" xfId="0" applyFont="1" applyFill="1" applyBorder="1" applyAlignment="1">
      <alignment horizontal="center" vertical="top"/>
    </xf>
    <xf numFmtId="0" fontId="18" fillId="5" borderId="1" xfId="0" applyFont="1" applyFill="1" applyBorder="1" applyAlignment="1">
      <alignment vertical="top" wrapText="1"/>
    </xf>
    <xf numFmtId="0" fontId="0" fillId="5" borderId="1" xfId="0" applyFill="1" applyBorder="1" applyAlignment="1">
      <alignment horizontal="center" vertical="top"/>
    </xf>
    <xf numFmtId="0" fontId="14" fillId="5" borderId="1" xfId="0" applyFont="1" applyFill="1" applyBorder="1"/>
    <xf numFmtId="0" fontId="14" fillId="5" borderId="1" xfId="0" applyFont="1" applyFill="1" applyBorder="1" applyAlignment="1">
      <alignment horizontal="left" wrapText="1"/>
    </xf>
    <xf numFmtId="0" fontId="14" fillId="5" borderId="3" xfId="0" applyFont="1" applyFill="1" applyBorder="1"/>
    <xf numFmtId="49" fontId="0" fillId="5" borderId="1" xfId="0" applyNumberFormat="1" applyFill="1" applyBorder="1" applyAlignment="1">
      <alignment horizontal="center"/>
    </xf>
    <xf numFmtId="0" fontId="17" fillId="5" borderId="10" xfId="0" applyFont="1" applyFill="1" applyBorder="1" applyAlignment="1">
      <alignment horizontal="center"/>
    </xf>
    <xf numFmtId="0" fontId="17" fillId="5" borderId="1" xfId="0" applyFont="1" applyFill="1" applyBorder="1" applyAlignment="1">
      <alignment horizontal="center"/>
    </xf>
    <xf numFmtId="0" fontId="18" fillId="5" borderId="1" xfId="1" applyFont="1" applyFill="1" applyBorder="1" applyAlignment="1">
      <alignment horizontal="left" vertical="top" wrapText="1" readingOrder="1"/>
    </xf>
    <xf numFmtId="0" fontId="14" fillId="3" borderId="0" xfId="0" applyFont="1" applyFill="1" applyAlignment="1">
      <alignment vertical="center"/>
    </xf>
    <xf numFmtId="0" fontId="0" fillId="3" borderId="0" xfId="0" applyFont="1" applyFill="1" applyAlignment="1">
      <alignment wrapText="1"/>
    </xf>
    <xf numFmtId="0" fontId="0" fillId="3" borderId="0" xfId="0" applyFont="1" applyFill="1" applyAlignment="1" applyProtection="1">
      <alignment horizontal="center"/>
    </xf>
    <xf numFmtId="0" fontId="0" fillId="3" borderId="0" xfId="0" applyFont="1" applyFill="1" applyProtection="1"/>
    <xf numFmtId="0" fontId="3" fillId="2" borderId="6" xfId="0" applyFont="1" applyFill="1" applyBorder="1" applyAlignment="1" applyProtection="1">
      <alignment horizontal="center"/>
    </xf>
    <xf numFmtId="0" fontId="0" fillId="2" borderId="6" xfId="0" applyFill="1" applyBorder="1" applyProtection="1"/>
    <xf numFmtId="0" fontId="0" fillId="2" borderId="1" xfId="0" applyFill="1" applyBorder="1" applyProtection="1"/>
    <xf numFmtId="2" fontId="1" fillId="3" borderId="3" xfId="0" applyNumberFormat="1" applyFont="1" applyFill="1" applyBorder="1" applyProtection="1"/>
    <xf numFmtId="0" fontId="18" fillId="2" borderId="18" xfId="0" applyFont="1" applyFill="1" applyBorder="1" applyAlignment="1">
      <alignment vertical="center" wrapText="1"/>
    </xf>
    <xf numFmtId="0" fontId="5" fillId="3" borderId="2" xfId="0" applyFont="1" applyFill="1" applyBorder="1" applyAlignment="1" applyProtection="1">
      <alignment horizontal="right"/>
    </xf>
    <xf numFmtId="0" fontId="0" fillId="0" borderId="2" xfId="0" applyBorder="1" applyAlignment="1" applyProtection="1">
      <alignment horizontal="right"/>
    </xf>
    <xf numFmtId="0" fontId="10" fillId="3" borderId="21" xfId="0" applyFont="1" applyFill="1" applyBorder="1" applyAlignment="1" applyProtection="1">
      <alignment wrapText="1"/>
    </xf>
    <xf numFmtId="0" fontId="0" fillId="0" borderId="0" xfId="0" applyBorder="1" applyAlignment="1" applyProtection="1">
      <alignment wrapText="1"/>
    </xf>
    <xf numFmtId="0" fontId="0" fillId="0" borderId="22" xfId="0" applyBorder="1" applyAlignment="1" applyProtection="1">
      <alignment wrapText="1"/>
    </xf>
    <xf numFmtId="0" fontId="14" fillId="2" borderId="4" xfId="0" applyFont="1" applyFill="1" applyBorder="1" applyAlignment="1" applyProtection="1">
      <alignment horizontal="center" vertical="center" wrapText="1"/>
    </xf>
    <xf numFmtId="0" fontId="14" fillId="2" borderId="3" xfId="0" applyFont="1" applyFill="1" applyBorder="1" applyAlignment="1" applyProtection="1">
      <alignment horizontal="center" vertical="center" wrapText="1"/>
    </xf>
    <xf numFmtId="0" fontId="6" fillId="3" borderId="0" xfId="0" applyFont="1" applyFill="1" applyBorder="1" applyAlignment="1" applyProtection="1">
      <alignment horizontal="center"/>
    </xf>
    <xf numFmtId="0" fontId="6" fillId="0" borderId="0" xfId="0" applyFont="1" applyBorder="1" applyAlignment="1" applyProtection="1">
      <alignment horizontal="center"/>
    </xf>
    <xf numFmtId="0" fontId="3" fillId="0" borderId="1" xfId="0" applyFont="1" applyFill="1" applyBorder="1" applyAlignment="1" applyProtection="1">
      <alignment wrapText="1"/>
      <protection locked="0"/>
    </xf>
    <xf numFmtId="0" fontId="0" fillId="0" borderId="1" xfId="0" applyBorder="1" applyAlignment="1" applyProtection="1">
      <alignment wrapText="1"/>
      <protection locked="0"/>
    </xf>
    <xf numFmtId="0" fontId="18" fillId="5" borderId="1" xfId="0" applyFont="1" applyFill="1" applyBorder="1" applyAlignment="1" applyProtection="1">
      <alignment horizontal="center" vertical="center" wrapText="1"/>
    </xf>
    <xf numFmtId="0" fontId="14" fillId="5" borderId="1" xfId="0" applyFont="1" applyFill="1" applyBorder="1" applyAlignment="1" applyProtection="1">
      <alignment horizontal="center" vertical="center"/>
    </xf>
    <xf numFmtId="0" fontId="7" fillId="2" borderId="1" xfId="0" applyFont="1" applyFill="1" applyBorder="1" applyAlignment="1" applyProtection="1">
      <alignment wrapText="1"/>
    </xf>
    <xf numFmtId="0" fontId="0" fillId="3" borderId="21" xfId="0" applyFill="1" applyBorder="1" applyAlignment="1" applyProtection="1">
      <alignment wrapText="1"/>
    </xf>
    <xf numFmtId="0" fontId="0" fillId="2" borderId="1" xfId="0" applyFill="1" applyBorder="1" applyAlignment="1" applyProtection="1">
      <alignment wrapText="1"/>
    </xf>
    <xf numFmtId="0" fontId="15" fillId="2" borderId="5" xfId="0" applyFont="1" applyFill="1" applyBorder="1" applyAlignment="1" applyProtection="1">
      <alignment horizontal="center" vertical="center" wrapText="1"/>
    </xf>
    <xf numFmtId="0" fontId="0" fillId="0" borderId="7" xfId="0" applyBorder="1" applyAlignment="1" applyProtection="1">
      <alignment wrapText="1"/>
    </xf>
    <xf numFmtId="0" fontId="0" fillId="0" borderId="6" xfId="0" applyBorder="1" applyAlignment="1" applyProtection="1">
      <alignment wrapText="1"/>
    </xf>
    <xf numFmtId="0" fontId="22" fillId="3" borderId="0" xfId="0" applyFont="1" applyFill="1" applyAlignment="1" applyProtection="1"/>
    <xf numFmtId="0" fontId="22" fillId="0" borderId="0" xfId="0" applyFont="1" applyAlignment="1"/>
    <xf numFmtId="0" fontId="0" fillId="0" borderId="5" xfId="0" applyBorder="1" applyAlignment="1" applyProtection="1">
      <alignment wrapText="1"/>
      <protection locked="0"/>
    </xf>
    <xf numFmtId="0" fontId="0" fillId="0" borderId="7" xfId="0" applyBorder="1" applyAlignment="1" applyProtection="1">
      <alignment wrapText="1"/>
      <protection locked="0"/>
    </xf>
    <xf numFmtId="0" fontId="0" fillId="0" borderId="6" xfId="0" applyBorder="1" applyAlignment="1" applyProtection="1">
      <alignment wrapText="1"/>
      <protection locked="0"/>
    </xf>
    <xf numFmtId="0" fontId="0" fillId="3" borderId="0" xfId="0" applyFont="1" applyFill="1" applyAlignment="1" applyProtection="1">
      <alignment wrapText="1"/>
    </xf>
    <xf numFmtId="0" fontId="0" fillId="0" borderId="0" xfId="0" applyFont="1" applyAlignment="1">
      <alignment wrapText="1"/>
    </xf>
    <xf numFmtId="0" fontId="0" fillId="0" borderId="0" xfId="0" applyFont="1" applyAlignment="1" applyProtection="1">
      <alignment wrapText="1"/>
    </xf>
    <xf numFmtId="0" fontId="22" fillId="3" borderId="0" xfId="0" applyFont="1" applyFill="1" applyBorder="1" applyAlignment="1" applyProtection="1"/>
    <xf numFmtId="0" fontId="22" fillId="0" borderId="0" xfId="0" applyFont="1" applyBorder="1" applyAlignment="1" applyProtection="1"/>
    <xf numFmtId="0" fontId="28" fillId="0" borderId="10" xfId="0" applyFont="1" applyBorder="1" applyAlignment="1">
      <alignment vertical="center" wrapText="1"/>
    </xf>
    <xf numFmtId="0" fontId="0" fillId="0" borderId="2" xfId="0" applyBorder="1"/>
    <xf numFmtId="0" fontId="0" fillId="0" borderId="8" xfId="0" applyBorder="1"/>
    <xf numFmtId="0" fontId="0" fillId="0" borderId="21" xfId="0" applyBorder="1"/>
    <xf numFmtId="0" fontId="0" fillId="0" borderId="0" xfId="0"/>
    <xf numFmtId="0" fontId="0" fillId="0" borderId="22" xfId="0" applyBorder="1"/>
    <xf numFmtId="0" fontId="0" fillId="0" borderId="14" xfId="0" applyBorder="1"/>
    <xf numFmtId="0" fontId="0" fillId="0" borderId="23" xfId="0" applyBorder="1"/>
    <xf numFmtId="0" fontId="0" fillId="0" borderId="24" xfId="0" applyBorder="1"/>
  </cellXfs>
  <cellStyles count="2">
    <cellStyle name="Normal" xfId="0" builtinId="0"/>
    <cellStyle name="Normal 2" xfId="1" xr:uid="{DD9BC77A-F8A9-4A95-B12E-B39676893B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zoomScaleNormal="100" workbookViewId="0">
      <selection activeCell="C4" sqref="C4:F4"/>
    </sheetView>
  </sheetViews>
  <sheetFormatPr defaultColWidth="9.140625" defaultRowHeight="15" x14ac:dyDescent="0.25"/>
  <cols>
    <col min="1" max="1" width="5.85546875" style="6" customWidth="1"/>
    <col min="2" max="2" width="34.5703125" style="3" customWidth="1"/>
    <col min="3" max="3" width="14" style="3" customWidth="1"/>
    <col min="4" max="4" width="14" style="6" customWidth="1"/>
    <col min="5" max="5" width="11.140625" style="6" customWidth="1"/>
    <col min="6" max="6" width="11.42578125" style="3" customWidth="1"/>
    <col min="7" max="7" width="7.7109375" style="3" customWidth="1"/>
    <col min="8" max="8" width="10.42578125" style="3" customWidth="1"/>
    <col min="9" max="9" width="10.7109375" style="3" customWidth="1"/>
    <col min="10" max="10" width="7.7109375" style="3" customWidth="1"/>
    <col min="11" max="11" width="9.42578125" style="3" customWidth="1"/>
    <col min="12" max="12" width="12.28515625" style="3" customWidth="1"/>
    <col min="13" max="16384" width="9.140625" style="3"/>
  </cols>
  <sheetData>
    <row r="1" spans="1:12" ht="18.75" x14ac:dyDescent="0.3">
      <c r="A1" s="47"/>
      <c r="B1" s="48"/>
      <c r="C1" s="123"/>
      <c r="D1" s="124"/>
      <c r="E1" s="49" t="s">
        <v>11</v>
      </c>
      <c r="F1" s="50"/>
      <c r="G1" s="51"/>
      <c r="H1" s="52"/>
      <c r="I1" s="52"/>
      <c r="J1" s="52"/>
      <c r="K1" s="52"/>
      <c r="L1" s="53"/>
    </row>
    <row r="2" spans="1:12" ht="34.15" customHeight="1" x14ac:dyDescent="0.25">
      <c r="A2" s="125" t="s">
        <v>6</v>
      </c>
      <c r="B2" s="126"/>
      <c r="C2" s="126"/>
      <c r="D2" s="126"/>
      <c r="E2" s="126"/>
      <c r="F2" s="126"/>
      <c r="G2" s="126"/>
      <c r="H2" s="126"/>
      <c r="I2" s="126"/>
      <c r="J2" s="126"/>
      <c r="K2" s="126"/>
      <c r="L2" s="127"/>
    </row>
    <row r="3" spans="1:12" ht="9.75" customHeight="1" x14ac:dyDescent="0.3">
      <c r="A3" s="54"/>
      <c r="B3" s="130"/>
      <c r="C3" s="131"/>
      <c r="D3" s="131"/>
      <c r="E3" s="131"/>
      <c r="F3" s="131"/>
      <c r="G3" s="42"/>
      <c r="H3" s="2"/>
      <c r="I3" s="2"/>
      <c r="J3" s="2"/>
      <c r="K3" s="2"/>
      <c r="L3" s="55"/>
    </row>
    <row r="4" spans="1:12" ht="30" customHeight="1" x14ac:dyDescent="0.25">
      <c r="A4" s="138" t="s">
        <v>0</v>
      </c>
      <c r="B4" s="138"/>
      <c r="C4" s="132"/>
      <c r="D4" s="133"/>
      <c r="E4" s="133"/>
      <c r="F4" s="133"/>
      <c r="G4" s="14"/>
      <c r="H4" s="2"/>
      <c r="I4" s="2"/>
      <c r="J4" s="2"/>
      <c r="K4" s="2"/>
      <c r="L4" s="55"/>
    </row>
    <row r="5" spans="1:12" ht="36.75" customHeight="1" x14ac:dyDescent="0.25">
      <c r="A5" s="138" t="s">
        <v>1</v>
      </c>
      <c r="B5" s="138"/>
      <c r="C5" s="134" t="s">
        <v>105</v>
      </c>
      <c r="D5" s="135"/>
      <c r="E5" s="135"/>
      <c r="F5" s="135"/>
      <c r="G5" s="10"/>
      <c r="H5" s="2"/>
      <c r="I5" s="2"/>
      <c r="J5" s="2"/>
      <c r="K5" s="2"/>
      <c r="L5" s="55"/>
    </row>
    <row r="6" spans="1:12" ht="4.5" customHeight="1" x14ac:dyDescent="0.25">
      <c r="A6" s="54"/>
      <c r="B6" s="2"/>
      <c r="C6" s="2"/>
      <c r="D6" s="4"/>
      <c r="E6" s="4"/>
      <c r="F6" s="2"/>
      <c r="G6" s="2"/>
      <c r="H6" s="2"/>
      <c r="I6" s="2"/>
      <c r="J6" s="2"/>
      <c r="K6" s="2"/>
      <c r="L6" s="55"/>
    </row>
    <row r="7" spans="1:12" ht="28.15" customHeight="1" x14ac:dyDescent="0.25">
      <c r="A7" s="136" t="s">
        <v>5</v>
      </c>
      <c r="B7" s="136"/>
      <c r="C7" s="1"/>
      <c r="D7" s="7"/>
      <c r="E7" s="7"/>
      <c r="F7" s="5"/>
      <c r="G7" s="5"/>
      <c r="H7" s="2"/>
      <c r="I7" s="2"/>
      <c r="J7" s="2"/>
      <c r="K7" s="2"/>
      <c r="L7" s="55"/>
    </row>
    <row r="8" spans="1:12" ht="6.75" customHeight="1" x14ac:dyDescent="0.25">
      <c r="A8" s="56"/>
      <c r="B8" s="8"/>
      <c r="C8" s="9"/>
      <c r="D8" s="7"/>
      <c r="E8" s="7"/>
      <c r="F8" s="5"/>
      <c r="G8" s="5"/>
      <c r="H8" s="2"/>
      <c r="I8" s="2"/>
      <c r="J8" s="2"/>
      <c r="K8" s="2"/>
      <c r="L8" s="55"/>
    </row>
    <row r="9" spans="1:12" ht="42" customHeight="1" x14ac:dyDescent="0.25">
      <c r="A9" s="137" t="s">
        <v>4</v>
      </c>
      <c r="B9" s="126"/>
      <c r="C9" s="126"/>
      <c r="D9" s="126"/>
      <c r="E9" s="126"/>
      <c r="F9" s="126"/>
      <c r="G9" s="126"/>
      <c r="H9" s="126"/>
      <c r="I9" s="126"/>
      <c r="J9" s="126"/>
      <c r="K9" s="126"/>
      <c r="L9" s="127"/>
    </row>
    <row r="10" spans="1:12" ht="42" customHeight="1" x14ac:dyDescent="0.25">
      <c r="A10" s="57"/>
      <c r="B10" s="58"/>
      <c r="C10" s="144"/>
      <c r="D10" s="145"/>
      <c r="E10" s="145"/>
      <c r="F10" s="145"/>
      <c r="G10" s="145"/>
      <c r="H10" s="146"/>
      <c r="I10" s="58"/>
      <c r="J10" s="58"/>
      <c r="K10" s="58"/>
      <c r="L10" s="55"/>
    </row>
    <row r="11" spans="1:12" ht="10.5" customHeight="1" x14ac:dyDescent="0.25">
      <c r="A11" s="59"/>
      <c r="B11" s="60"/>
      <c r="C11" s="61"/>
      <c r="D11" s="62"/>
      <c r="E11" s="62"/>
      <c r="F11" s="63"/>
      <c r="G11" s="63"/>
      <c r="H11" s="64"/>
      <c r="I11" s="64"/>
      <c r="J11" s="64"/>
      <c r="K11" s="64"/>
      <c r="L11" s="65"/>
    </row>
    <row r="12" spans="1:12" ht="40.9" customHeight="1" x14ac:dyDescent="0.25">
      <c r="A12" s="31" t="s">
        <v>2</v>
      </c>
      <c r="B12" s="139" t="s">
        <v>3</v>
      </c>
      <c r="C12" s="140"/>
      <c r="D12" s="140"/>
      <c r="E12" s="141"/>
      <c r="F12" s="128" t="s">
        <v>99</v>
      </c>
      <c r="G12" s="128" t="s">
        <v>12</v>
      </c>
      <c r="H12" s="128" t="s">
        <v>7</v>
      </c>
      <c r="I12" s="128" t="s">
        <v>10</v>
      </c>
      <c r="J12" s="128" t="s">
        <v>8</v>
      </c>
      <c r="K12" s="128" t="s">
        <v>9</v>
      </c>
      <c r="L12" s="128" t="s">
        <v>113</v>
      </c>
    </row>
    <row r="13" spans="1:12" ht="66" customHeight="1" x14ac:dyDescent="0.25">
      <c r="A13" s="32"/>
      <c r="B13" s="15" t="s">
        <v>3</v>
      </c>
      <c r="C13" s="29" t="s">
        <v>15</v>
      </c>
      <c r="D13" s="28" t="s">
        <v>18</v>
      </c>
      <c r="E13" s="30" t="s">
        <v>19</v>
      </c>
      <c r="F13" s="129"/>
      <c r="G13" s="129"/>
      <c r="H13" s="129"/>
      <c r="I13" s="129"/>
      <c r="J13" s="129"/>
      <c r="K13" s="129"/>
      <c r="L13" s="129"/>
    </row>
    <row r="14" spans="1:12" ht="25.5" customHeight="1" x14ac:dyDescent="0.25">
      <c r="A14" s="45">
        <v>1</v>
      </c>
      <c r="B14" s="17">
        <v>2</v>
      </c>
      <c r="C14" s="19">
        <v>3</v>
      </c>
      <c r="D14" s="18">
        <v>4</v>
      </c>
      <c r="E14" s="19">
        <v>5</v>
      </c>
      <c r="F14" s="18">
        <v>6</v>
      </c>
      <c r="G14" s="19">
        <v>7</v>
      </c>
      <c r="H14" s="18">
        <v>8</v>
      </c>
      <c r="I14" s="19">
        <v>9</v>
      </c>
      <c r="J14" s="18">
        <v>10</v>
      </c>
      <c r="K14" s="19">
        <v>11</v>
      </c>
      <c r="L14" s="18">
        <v>12</v>
      </c>
    </row>
    <row r="15" spans="1:12" ht="25.5" customHeight="1" x14ac:dyDescent="0.25">
      <c r="A15" s="33">
        <v>1</v>
      </c>
      <c r="B15" s="46" t="s">
        <v>40</v>
      </c>
      <c r="C15" s="20" t="s">
        <v>25</v>
      </c>
      <c r="D15" s="20" t="s">
        <v>29</v>
      </c>
      <c r="E15" s="20" t="s">
        <v>23</v>
      </c>
      <c r="F15" s="21">
        <v>32</v>
      </c>
      <c r="G15" s="22" t="s">
        <v>13</v>
      </c>
      <c r="H15" s="23" t="s">
        <v>35</v>
      </c>
      <c r="I15" s="24">
        <v>0</v>
      </c>
      <c r="J15" s="25">
        <f>IF(C7="Ne",0,I15*0.21)</f>
        <v>0</v>
      </c>
      <c r="K15" s="25">
        <f>SUM(I15:J15)</f>
        <v>0</v>
      </c>
      <c r="L15" s="43">
        <f>F15*I15</f>
        <v>0</v>
      </c>
    </row>
    <row r="16" spans="1:12" ht="25.5" customHeight="1" x14ac:dyDescent="0.25">
      <c r="A16" s="33">
        <v>2</v>
      </c>
      <c r="B16" s="46" t="s">
        <v>41</v>
      </c>
      <c r="C16" s="20" t="s">
        <v>20</v>
      </c>
      <c r="D16" s="20" t="s">
        <v>17</v>
      </c>
      <c r="E16" s="20" t="s">
        <v>23</v>
      </c>
      <c r="F16" s="78">
        <v>10</v>
      </c>
      <c r="G16" s="22" t="s">
        <v>13</v>
      </c>
      <c r="H16" s="23" t="s">
        <v>35</v>
      </c>
      <c r="I16" s="24">
        <v>0</v>
      </c>
      <c r="J16" s="25">
        <f>IF(C8="Ne",0,I16*0.21)</f>
        <v>0</v>
      </c>
      <c r="K16" s="25">
        <f>SUM(I16:J16)</f>
        <v>0</v>
      </c>
      <c r="L16" s="43">
        <f>F16*I16</f>
        <v>0</v>
      </c>
    </row>
    <row r="17" spans="1:12" ht="25.5" customHeight="1" x14ac:dyDescent="0.25">
      <c r="A17" s="33">
        <v>3</v>
      </c>
      <c r="B17" s="66" t="s">
        <v>42</v>
      </c>
      <c r="C17" s="67" t="s">
        <v>20</v>
      </c>
      <c r="D17" s="67" t="s">
        <v>17</v>
      </c>
      <c r="E17" s="67" t="s">
        <v>43</v>
      </c>
      <c r="F17" s="79">
        <v>2</v>
      </c>
      <c r="G17" s="22" t="s">
        <v>14</v>
      </c>
      <c r="H17" s="23" t="s">
        <v>35</v>
      </c>
      <c r="I17" s="24">
        <v>0</v>
      </c>
      <c r="J17" s="25">
        <f t="shared" ref="J17:J42" si="0">IF(C9="Ne",0,I17*0.21)</f>
        <v>0</v>
      </c>
      <c r="K17" s="25">
        <f t="shared" ref="K17:K42" si="1">SUM(I17:J17)</f>
        <v>0</v>
      </c>
      <c r="L17" s="43">
        <f t="shared" ref="L17:L40" si="2">F17*I17</f>
        <v>0</v>
      </c>
    </row>
    <row r="18" spans="1:12" ht="25.5" customHeight="1" x14ac:dyDescent="0.25">
      <c r="A18" s="33">
        <v>4</v>
      </c>
      <c r="B18" s="66" t="s">
        <v>44</v>
      </c>
      <c r="C18" s="67" t="s">
        <v>24</v>
      </c>
      <c r="D18" s="67" t="s">
        <v>17</v>
      </c>
      <c r="E18" s="67" t="s">
        <v>23</v>
      </c>
      <c r="F18" s="80">
        <v>1</v>
      </c>
      <c r="G18" s="22" t="s">
        <v>14</v>
      </c>
      <c r="H18" s="23" t="s">
        <v>35</v>
      </c>
      <c r="I18" s="24">
        <v>0</v>
      </c>
      <c r="J18" s="25">
        <f t="shared" si="0"/>
        <v>0</v>
      </c>
      <c r="K18" s="25">
        <f t="shared" si="1"/>
        <v>0</v>
      </c>
      <c r="L18" s="43">
        <f t="shared" si="2"/>
        <v>0</v>
      </c>
    </row>
    <row r="19" spans="1:12" ht="25.5" customHeight="1" x14ac:dyDescent="0.25">
      <c r="A19" s="33">
        <v>5</v>
      </c>
      <c r="B19" s="66" t="s">
        <v>45</v>
      </c>
      <c r="C19" s="67" t="s">
        <v>26</v>
      </c>
      <c r="D19" s="67" t="s">
        <v>30</v>
      </c>
      <c r="E19" s="67" t="s">
        <v>31</v>
      </c>
      <c r="F19" s="80">
        <v>1</v>
      </c>
      <c r="G19" s="22" t="s">
        <v>14</v>
      </c>
      <c r="H19" s="23" t="s">
        <v>35</v>
      </c>
      <c r="I19" s="24">
        <v>0</v>
      </c>
      <c r="J19" s="25">
        <f t="shared" si="0"/>
        <v>0</v>
      </c>
      <c r="K19" s="25">
        <f t="shared" si="1"/>
        <v>0</v>
      </c>
      <c r="L19" s="43">
        <f t="shared" si="2"/>
        <v>0</v>
      </c>
    </row>
    <row r="20" spans="1:12" ht="25.5" customHeight="1" x14ac:dyDescent="0.25">
      <c r="A20" s="33">
        <v>6</v>
      </c>
      <c r="B20" s="66" t="s">
        <v>46</v>
      </c>
      <c r="C20" s="67" t="s">
        <v>16</v>
      </c>
      <c r="D20" s="67" t="s">
        <v>17</v>
      </c>
      <c r="E20" s="67" t="s">
        <v>22</v>
      </c>
      <c r="F20" s="80">
        <v>1</v>
      </c>
      <c r="G20" s="22" t="s">
        <v>14</v>
      </c>
      <c r="H20" s="23" t="s">
        <v>35</v>
      </c>
      <c r="I20" s="24">
        <v>0</v>
      </c>
      <c r="J20" s="25">
        <f t="shared" si="0"/>
        <v>0</v>
      </c>
      <c r="K20" s="25">
        <f t="shared" si="1"/>
        <v>0</v>
      </c>
      <c r="L20" s="43">
        <f t="shared" si="2"/>
        <v>0</v>
      </c>
    </row>
    <row r="21" spans="1:12" ht="25.5" customHeight="1" x14ac:dyDescent="0.25">
      <c r="A21" s="33">
        <v>7</v>
      </c>
      <c r="B21" s="66" t="s">
        <v>47</v>
      </c>
      <c r="C21" s="67" t="s">
        <v>20</v>
      </c>
      <c r="D21" s="67" t="s">
        <v>21</v>
      </c>
      <c r="E21" s="68" t="s">
        <v>48</v>
      </c>
      <c r="F21" s="80">
        <v>2</v>
      </c>
      <c r="G21" s="22" t="s">
        <v>14</v>
      </c>
      <c r="H21" s="23" t="s">
        <v>35</v>
      </c>
      <c r="I21" s="24">
        <v>0</v>
      </c>
      <c r="J21" s="25">
        <f t="shared" si="0"/>
        <v>0</v>
      </c>
      <c r="K21" s="25">
        <f t="shared" si="1"/>
        <v>0</v>
      </c>
      <c r="L21" s="43">
        <f t="shared" si="2"/>
        <v>0</v>
      </c>
    </row>
    <row r="22" spans="1:12" ht="25.5" customHeight="1" x14ac:dyDescent="0.25">
      <c r="A22" s="33">
        <v>8</v>
      </c>
      <c r="B22" s="41" t="s">
        <v>49</v>
      </c>
      <c r="C22" s="67" t="s">
        <v>50</v>
      </c>
      <c r="D22" s="67" t="s">
        <v>61</v>
      </c>
      <c r="E22" s="67" t="s">
        <v>51</v>
      </c>
      <c r="F22" s="80">
        <v>2</v>
      </c>
      <c r="G22" s="22" t="s">
        <v>14</v>
      </c>
      <c r="H22" s="23" t="s">
        <v>35</v>
      </c>
      <c r="I22" s="24">
        <v>0</v>
      </c>
      <c r="J22" s="25">
        <f t="shared" si="0"/>
        <v>0</v>
      </c>
      <c r="K22" s="25">
        <f t="shared" si="1"/>
        <v>0</v>
      </c>
      <c r="L22" s="43">
        <f t="shared" si="2"/>
        <v>0</v>
      </c>
    </row>
    <row r="23" spans="1:12" ht="21.75" customHeight="1" x14ac:dyDescent="0.25">
      <c r="A23" s="33">
        <v>9</v>
      </c>
      <c r="B23" s="69" t="s">
        <v>111</v>
      </c>
      <c r="C23" s="67" t="s">
        <v>26</v>
      </c>
      <c r="D23" s="67" t="s">
        <v>29</v>
      </c>
      <c r="E23" s="67" t="s">
        <v>112</v>
      </c>
      <c r="F23" s="80">
        <v>2</v>
      </c>
      <c r="G23" s="22" t="s">
        <v>14</v>
      </c>
      <c r="H23" s="23" t="s">
        <v>35</v>
      </c>
      <c r="I23" s="24">
        <v>0</v>
      </c>
      <c r="J23" s="25">
        <f t="shared" si="0"/>
        <v>0</v>
      </c>
      <c r="K23" s="25">
        <f t="shared" si="1"/>
        <v>0</v>
      </c>
      <c r="L23" s="43">
        <f t="shared" si="2"/>
        <v>0</v>
      </c>
    </row>
    <row r="24" spans="1:12" ht="24.75" customHeight="1" x14ac:dyDescent="0.25">
      <c r="A24" s="33">
        <v>10</v>
      </c>
      <c r="B24" s="66" t="s">
        <v>97</v>
      </c>
      <c r="C24" s="67" t="s">
        <v>52</v>
      </c>
      <c r="D24" s="67" t="s">
        <v>21</v>
      </c>
      <c r="E24" s="67" t="s">
        <v>53</v>
      </c>
      <c r="F24" s="80">
        <v>1</v>
      </c>
      <c r="G24" s="22" t="s">
        <v>14</v>
      </c>
      <c r="H24" s="23" t="s">
        <v>35</v>
      </c>
      <c r="I24" s="24">
        <v>0</v>
      </c>
      <c r="J24" s="25">
        <f t="shared" si="0"/>
        <v>0</v>
      </c>
      <c r="K24" s="25">
        <f t="shared" si="1"/>
        <v>0</v>
      </c>
      <c r="L24" s="43">
        <f t="shared" si="2"/>
        <v>0</v>
      </c>
    </row>
    <row r="25" spans="1:12" ht="51" x14ac:dyDescent="0.25">
      <c r="A25" s="90">
        <v>11</v>
      </c>
      <c r="B25" s="85" t="s">
        <v>98</v>
      </c>
      <c r="C25" s="86" t="s">
        <v>54</v>
      </c>
      <c r="D25" s="86" t="s">
        <v>17</v>
      </c>
      <c r="E25" s="86" t="s">
        <v>55</v>
      </c>
      <c r="F25" s="87">
        <v>2</v>
      </c>
      <c r="G25" s="88" t="s">
        <v>14</v>
      </c>
      <c r="H25" s="89" t="s">
        <v>35</v>
      </c>
      <c r="I25" s="91">
        <v>0</v>
      </c>
      <c r="J25" s="92">
        <f t="shared" si="0"/>
        <v>0</v>
      </c>
      <c r="K25" s="92">
        <f t="shared" si="1"/>
        <v>0</v>
      </c>
      <c r="L25" s="93">
        <f t="shared" si="2"/>
        <v>0</v>
      </c>
    </row>
    <row r="26" spans="1:12" ht="16.5" customHeight="1" x14ac:dyDescent="0.25">
      <c r="A26" s="33">
        <v>12</v>
      </c>
      <c r="B26" s="69" t="s">
        <v>56</v>
      </c>
      <c r="C26" s="67" t="s">
        <v>16</v>
      </c>
      <c r="D26" s="67" t="s">
        <v>17</v>
      </c>
      <c r="E26" s="67" t="s">
        <v>23</v>
      </c>
      <c r="F26" s="80">
        <v>1</v>
      </c>
      <c r="G26" s="22" t="s">
        <v>14</v>
      </c>
      <c r="H26" s="23" t="s">
        <v>35</v>
      </c>
      <c r="I26" s="24">
        <v>0</v>
      </c>
      <c r="J26" s="25">
        <f t="shared" si="0"/>
        <v>0</v>
      </c>
      <c r="K26" s="25">
        <f t="shared" si="1"/>
        <v>0</v>
      </c>
      <c r="L26" s="43">
        <f t="shared" si="2"/>
        <v>0</v>
      </c>
    </row>
    <row r="27" spans="1:12" x14ac:dyDescent="0.25">
      <c r="A27" s="33">
        <v>13</v>
      </c>
      <c r="B27" s="69" t="s">
        <v>57</v>
      </c>
      <c r="C27" s="67" t="s">
        <v>20</v>
      </c>
      <c r="D27" s="67" t="s">
        <v>17</v>
      </c>
      <c r="E27" s="67" t="s">
        <v>23</v>
      </c>
      <c r="F27" s="80">
        <v>2</v>
      </c>
      <c r="G27" s="22" t="s">
        <v>14</v>
      </c>
      <c r="H27" s="23" t="s">
        <v>35</v>
      </c>
      <c r="I27" s="24">
        <v>0</v>
      </c>
      <c r="J27" s="25">
        <f t="shared" si="0"/>
        <v>0</v>
      </c>
      <c r="K27" s="25">
        <f t="shared" si="1"/>
        <v>0</v>
      </c>
      <c r="L27" s="43">
        <f t="shared" si="2"/>
        <v>0</v>
      </c>
    </row>
    <row r="28" spans="1:12" x14ac:dyDescent="0.25">
      <c r="A28" s="33">
        <v>14</v>
      </c>
      <c r="B28" s="70" t="s">
        <v>58</v>
      </c>
      <c r="C28" s="67" t="s">
        <v>59</v>
      </c>
      <c r="D28" s="67" t="s">
        <v>29</v>
      </c>
      <c r="E28" s="67" t="s">
        <v>23</v>
      </c>
      <c r="F28" s="80">
        <v>5</v>
      </c>
      <c r="G28" s="22" t="s">
        <v>14</v>
      </c>
      <c r="H28" s="23" t="s">
        <v>35</v>
      </c>
      <c r="I28" s="24">
        <v>0</v>
      </c>
      <c r="J28" s="25">
        <f t="shared" si="0"/>
        <v>0</v>
      </c>
      <c r="K28" s="25">
        <f t="shared" si="1"/>
        <v>0</v>
      </c>
      <c r="L28" s="43">
        <f t="shared" si="2"/>
        <v>0</v>
      </c>
    </row>
    <row r="29" spans="1:12" ht="38.25" x14ac:dyDescent="0.25">
      <c r="A29" s="33">
        <v>15</v>
      </c>
      <c r="B29" s="70" t="s">
        <v>108</v>
      </c>
      <c r="C29" s="67" t="s">
        <v>109</v>
      </c>
      <c r="D29" s="67" t="s">
        <v>61</v>
      </c>
      <c r="E29" s="67" t="s">
        <v>62</v>
      </c>
      <c r="F29" s="80">
        <v>1</v>
      </c>
      <c r="G29" s="22" t="s">
        <v>14</v>
      </c>
      <c r="H29" s="23" t="s">
        <v>35</v>
      </c>
      <c r="I29" s="24">
        <v>0</v>
      </c>
      <c r="J29" s="25">
        <f t="shared" si="0"/>
        <v>0</v>
      </c>
      <c r="K29" s="25">
        <f t="shared" si="1"/>
        <v>0</v>
      </c>
      <c r="L29" s="43">
        <f t="shared" si="2"/>
        <v>0</v>
      </c>
    </row>
    <row r="30" spans="1:12" x14ac:dyDescent="0.25">
      <c r="A30" s="33">
        <v>16</v>
      </c>
      <c r="B30" s="69" t="s">
        <v>63</v>
      </c>
      <c r="C30" s="67" t="s">
        <v>20</v>
      </c>
      <c r="D30" s="67" t="s">
        <v>17</v>
      </c>
      <c r="E30" s="67" t="s">
        <v>27</v>
      </c>
      <c r="F30" s="80">
        <v>10</v>
      </c>
      <c r="G30" s="22" t="s">
        <v>14</v>
      </c>
      <c r="H30" s="23" t="s">
        <v>35</v>
      </c>
      <c r="I30" s="24">
        <v>0</v>
      </c>
      <c r="J30" s="25">
        <f t="shared" si="0"/>
        <v>0</v>
      </c>
      <c r="K30" s="25">
        <f t="shared" si="1"/>
        <v>0</v>
      </c>
      <c r="L30" s="43">
        <f t="shared" si="2"/>
        <v>0</v>
      </c>
    </row>
    <row r="31" spans="1:12" x14ac:dyDescent="0.25">
      <c r="A31" s="33">
        <v>17</v>
      </c>
      <c r="B31" s="70" t="s">
        <v>64</v>
      </c>
      <c r="C31" s="67" t="s">
        <v>25</v>
      </c>
      <c r="D31" s="67" t="s">
        <v>29</v>
      </c>
      <c r="E31" s="67" t="s">
        <v>32</v>
      </c>
      <c r="F31" s="80">
        <v>5</v>
      </c>
      <c r="G31" s="22" t="s">
        <v>14</v>
      </c>
      <c r="H31" s="23" t="s">
        <v>35</v>
      </c>
      <c r="I31" s="24">
        <v>0</v>
      </c>
      <c r="J31" s="25">
        <f t="shared" si="0"/>
        <v>0</v>
      </c>
      <c r="K31" s="25">
        <f t="shared" si="1"/>
        <v>0</v>
      </c>
      <c r="L31" s="43">
        <f t="shared" si="2"/>
        <v>0</v>
      </c>
    </row>
    <row r="32" spans="1:12" x14ac:dyDescent="0.25">
      <c r="A32" s="33">
        <v>18</v>
      </c>
      <c r="B32" s="69" t="s">
        <v>65</v>
      </c>
      <c r="C32" s="67" t="s">
        <v>20</v>
      </c>
      <c r="D32" s="67" t="s">
        <v>21</v>
      </c>
      <c r="E32" s="67" t="s">
        <v>66</v>
      </c>
      <c r="F32" s="81">
        <v>3</v>
      </c>
      <c r="G32" s="22" t="s">
        <v>13</v>
      </c>
      <c r="H32" s="23" t="s">
        <v>35</v>
      </c>
      <c r="I32" s="24">
        <v>0</v>
      </c>
      <c r="J32" s="25">
        <f t="shared" si="0"/>
        <v>0</v>
      </c>
      <c r="K32" s="25">
        <f t="shared" si="1"/>
        <v>0</v>
      </c>
      <c r="L32" s="43">
        <f t="shared" si="2"/>
        <v>0</v>
      </c>
    </row>
    <row r="33" spans="1:12" x14ac:dyDescent="0.25">
      <c r="A33" s="33">
        <v>19</v>
      </c>
      <c r="B33" s="71" t="s">
        <v>67</v>
      </c>
      <c r="C33" s="67" t="s">
        <v>20</v>
      </c>
      <c r="D33" s="67" t="s">
        <v>17</v>
      </c>
      <c r="E33" s="67" t="s">
        <v>68</v>
      </c>
      <c r="F33" s="82">
        <v>8</v>
      </c>
      <c r="G33" s="37" t="s">
        <v>14</v>
      </c>
      <c r="H33" s="23" t="s">
        <v>35</v>
      </c>
      <c r="I33" s="24">
        <v>0</v>
      </c>
      <c r="J33" s="25">
        <f t="shared" si="0"/>
        <v>0</v>
      </c>
      <c r="K33" s="25">
        <f t="shared" si="1"/>
        <v>0</v>
      </c>
      <c r="L33" s="43">
        <f t="shared" si="2"/>
        <v>0</v>
      </c>
    </row>
    <row r="34" spans="1:12" x14ac:dyDescent="0.25">
      <c r="A34" s="33">
        <v>20</v>
      </c>
      <c r="B34" s="69" t="s">
        <v>69</v>
      </c>
      <c r="C34" s="72" t="s">
        <v>20</v>
      </c>
      <c r="D34" s="72" t="s">
        <v>21</v>
      </c>
      <c r="E34" s="72" t="s">
        <v>28</v>
      </c>
      <c r="F34" s="83">
        <v>2</v>
      </c>
      <c r="G34" s="37" t="s">
        <v>14</v>
      </c>
      <c r="H34" s="23" t="s">
        <v>35</v>
      </c>
      <c r="I34" s="24">
        <v>0</v>
      </c>
      <c r="J34" s="25">
        <f t="shared" si="0"/>
        <v>0</v>
      </c>
      <c r="K34" s="25">
        <f t="shared" si="1"/>
        <v>0</v>
      </c>
      <c r="L34" s="43">
        <f t="shared" si="2"/>
        <v>0</v>
      </c>
    </row>
    <row r="35" spans="1:12" x14ac:dyDescent="0.25">
      <c r="A35" s="33">
        <v>21</v>
      </c>
      <c r="B35" s="66" t="s">
        <v>94</v>
      </c>
      <c r="C35" s="73"/>
      <c r="D35" s="67" t="s">
        <v>25</v>
      </c>
      <c r="E35" s="67" t="s">
        <v>33</v>
      </c>
      <c r="F35" s="83">
        <v>300</v>
      </c>
      <c r="G35" s="37" t="s">
        <v>106</v>
      </c>
      <c r="H35" s="23" t="s">
        <v>107</v>
      </c>
      <c r="I35" s="24">
        <v>0</v>
      </c>
      <c r="J35" s="25">
        <f t="shared" si="0"/>
        <v>0</v>
      </c>
      <c r="K35" s="25">
        <f t="shared" si="1"/>
        <v>0</v>
      </c>
      <c r="L35" s="43">
        <f t="shared" si="2"/>
        <v>0</v>
      </c>
    </row>
    <row r="36" spans="1:12" x14ac:dyDescent="0.25">
      <c r="A36" s="33">
        <v>22</v>
      </c>
      <c r="B36" s="66" t="s">
        <v>82</v>
      </c>
      <c r="C36" s="74" t="s">
        <v>70</v>
      </c>
      <c r="D36" s="75" t="s">
        <v>71</v>
      </c>
      <c r="E36" s="75" t="s">
        <v>72</v>
      </c>
      <c r="F36" s="83">
        <v>1</v>
      </c>
      <c r="G36" s="37" t="s">
        <v>14</v>
      </c>
      <c r="H36" s="23" t="s">
        <v>35</v>
      </c>
      <c r="I36" s="24">
        <v>0</v>
      </c>
      <c r="J36" s="25">
        <f t="shared" si="0"/>
        <v>0</v>
      </c>
      <c r="K36" s="25">
        <f t="shared" si="1"/>
        <v>0</v>
      </c>
      <c r="L36" s="43">
        <f t="shared" si="2"/>
        <v>0</v>
      </c>
    </row>
    <row r="37" spans="1:12" x14ac:dyDescent="0.25">
      <c r="A37" s="33">
        <v>23</v>
      </c>
      <c r="B37" s="69" t="s">
        <v>108</v>
      </c>
      <c r="C37" s="69" t="s">
        <v>110</v>
      </c>
      <c r="D37" s="67" t="s">
        <v>61</v>
      </c>
      <c r="E37" s="67" t="s">
        <v>74</v>
      </c>
      <c r="F37" s="83">
        <v>1</v>
      </c>
      <c r="G37" s="37" t="s">
        <v>14</v>
      </c>
      <c r="H37" s="23" t="s">
        <v>35</v>
      </c>
      <c r="I37" s="24">
        <v>0</v>
      </c>
      <c r="J37" s="25">
        <f t="shared" si="0"/>
        <v>0</v>
      </c>
      <c r="K37" s="25">
        <f t="shared" si="1"/>
        <v>0</v>
      </c>
      <c r="L37" s="43">
        <f t="shared" si="2"/>
        <v>0</v>
      </c>
    </row>
    <row r="38" spans="1:12" ht="51" x14ac:dyDescent="0.25">
      <c r="A38" s="33">
        <v>24</v>
      </c>
      <c r="B38" s="66" t="s">
        <v>95</v>
      </c>
      <c r="C38" s="67" t="s">
        <v>52</v>
      </c>
      <c r="D38" s="67" t="s">
        <v>21</v>
      </c>
      <c r="E38" s="67" t="s">
        <v>53</v>
      </c>
      <c r="F38" s="83">
        <v>1</v>
      </c>
      <c r="G38" s="37" t="s">
        <v>14</v>
      </c>
      <c r="H38" s="23" t="s">
        <v>35</v>
      </c>
      <c r="I38" s="24">
        <v>0</v>
      </c>
      <c r="J38" s="25">
        <f t="shared" si="0"/>
        <v>0</v>
      </c>
      <c r="K38" s="25">
        <f t="shared" si="1"/>
        <v>0</v>
      </c>
      <c r="L38" s="43">
        <f>F38*I38</f>
        <v>0</v>
      </c>
    </row>
    <row r="39" spans="1:12" x14ac:dyDescent="0.25">
      <c r="A39" s="35">
        <v>25</v>
      </c>
      <c r="B39" s="66" t="s">
        <v>75</v>
      </c>
      <c r="C39" s="67" t="s">
        <v>24</v>
      </c>
      <c r="D39" s="67" t="s">
        <v>17</v>
      </c>
      <c r="E39" s="67" t="s">
        <v>76</v>
      </c>
      <c r="F39" s="83">
        <v>1</v>
      </c>
      <c r="G39" s="38" t="s">
        <v>14</v>
      </c>
      <c r="H39" s="36" t="s">
        <v>35</v>
      </c>
      <c r="I39" s="24">
        <v>0</v>
      </c>
      <c r="J39" s="25">
        <f t="shared" si="0"/>
        <v>0</v>
      </c>
      <c r="K39" s="25">
        <f t="shared" si="1"/>
        <v>0</v>
      </c>
      <c r="L39" s="43">
        <f t="shared" si="2"/>
        <v>0</v>
      </c>
    </row>
    <row r="40" spans="1:12" x14ac:dyDescent="0.25">
      <c r="A40" s="39">
        <v>26</v>
      </c>
      <c r="B40" s="76" t="s">
        <v>77</v>
      </c>
      <c r="C40" s="67" t="s">
        <v>26</v>
      </c>
      <c r="D40" s="67" t="s">
        <v>30</v>
      </c>
      <c r="E40" s="67" t="s">
        <v>31</v>
      </c>
      <c r="F40" s="83">
        <v>2</v>
      </c>
      <c r="G40" s="38" t="s">
        <v>14</v>
      </c>
      <c r="H40" s="36" t="s">
        <v>35</v>
      </c>
      <c r="I40" s="24">
        <v>0</v>
      </c>
      <c r="J40" s="25">
        <f t="shared" si="0"/>
        <v>0</v>
      </c>
      <c r="K40" s="25">
        <f t="shared" si="1"/>
        <v>0</v>
      </c>
      <c r="L40" s="43">
        <f t="shared" si="2"/>
        <v>0</v>
      </c>
    </row>
    <row r="41" spans="1:12" ht="25.5" x14ac:dyDescent="0.25">
      <c r="A41" s="33">
        <v>27</v>
      </c>
      <c r="B41" s="76" t="s">
        <v>92</v>
      </c>
      <c r="C41" s="67" t="s">
        <v>78</v>
      </c>
      <c r="D41" s="67"/>
      <c r="E41" s="67" t="s">
        <v>90</v>
      </c>
      <c r="F41" s="84">
        <v>139</v>
      </c>
      <c r="G41" s="38" t="s">
        <v>14</v>
      </c>
      <c r="H41" s="23" t="s">
        <v>89</v>
      </c>
      <c r="I41" s="40">
        <v>0</v>
      </c>
      <c r="J41" s="25">
        <f t="shared" si="0"/>
        <v>0</v>
      </c>
      <c r="K41" s="25">
        <f t="shared" si="1"/>
        <v>0</v>
      </c>
      <c r="L41" s="44">
        <f>F41*I41*365</f>
        <v>0</v>
      </c>
    </row>
    <row r="42" spans="1:12" ht="25.5" x14ac:dyDescent="0.25">
      <c r="A42" s="33">
        <v>28</v>
      </c>
      <c r="B42" s="76" t="s">
        <v>93</v>
      </c>
      <c r="C42" s="67" t="s">
        <v>78</v>
      </c>
      <c r="D42" s="67" t="s">
        <v>79</v>
      </c>
      <c r="E42" s="67" t="s">
        <v>91</v>
      </c>
      <c r="F42" s="84">
        <v>115</v>
      </c>
      <c r="G42" s="118" t="s">
        <v>14</v>
      </c>
      <c r="H42" s="23" t="s">
        <v>89</v>
      </c>
      <c r="I42" s="40">
        <v>0</v>
      </c>
      <c r="J42" s="25">
        <f t="shared" si="0"/>
        <v>0</v>
      </c>
      <c r="K42" s="25">
        <f t="shared" si="1"/>
        <v>0</v>
      </c>
      <c r="L42" s="44">
        <f>F42*I42*365</f>
        <v>0</v>
      </c>
    </row>
    <row r="43" spans="1:12" x14ac:dyDescent="0.25">
      <c r="A43" s="33">
        <v>29</v>
      </c>
      <c r="B43" s="41" t="s">
        <v>80</v>
      </c>
      <c r="C43" s="67" t="s">
        <v>81</v>
      </c>
      <c r="D43" s="67" t="s">
        <v>79</v>
      </c>
      <c r="E43" s="67" t="s">
        <v>79</v>
      </c>
      <c r="F43" s="83">
        <v>70</v>
      </c>
      <c r="G43" s="119" t="s">
        <v>81</v>
      </c>
      <c r="H43" s="83">
        <v>1</v>
      </c>
      <c r="I43" s="24">
        <v>0</v>
      </c>
      <c r="J43" s="25">
        <f>IF(C35="Ne",0,I43*0.21)</f>
        <v>0</v>
      </c>
      <c r="K43" s="25">
        <f>SUM(I43:J43)</f>
        <v>0</v>
      </c>
      <c r="L43" s="43">
        <f>F43*I43</f>
        <v>0</v>
      </c>
    </row>
    <row r="44" spans="1:12" x14ac:dyDescent="0.25">
      <c r="A44" s="39">
        <v>30</v>
      </c>
      <c r="B44" s="122" t="s">
        <v>34</v>
      </c>
      <c r="C44" s="77" t="s">
        <v>81</v>
      </c>
      <c r="D44" s="67" t="s">
        <v>79</v>
      </c>
      <c r="E44" s="67" t="s">
        <v>79</v>
      </c>
      <c r="F44" s="83">
        <v>10</v>
      </c>
      <c r="G44" s="119" t="s">
        <v>81</v>
      </c>
      <c r="H44" s="83">
        <v>1</v>
      </c>
      <c r="I44" s="24">
        <v>0</v>
      </c>
      <c r="J44" s="25">
        <f>IF(C36="Ne",0,I44*0.21)</f>
        <v>0</v>
      </c>
      <c r="K44" s="25">
        <f>SUM(I44:J44)</f>
        <v>0</v>
      </c>
      <c r="L44" s="43">
        <f>F44*I44</f>
        <v>0</v>
      </c>
    </row>
    <row r="45" spans="1:12" ht="25.5" x14ac:dyDescent="0.25">
      <c r="A45" s="33">
        <v>31</v>
      </c>
      <c r="B45" s="41" t="s">
        <v>83</v>
      </c>
      <c r="C45" s="67" t="s">
        <v>86</v>
      </c>
      <c r="D45" s="67"/>
      <c r="E45" s="67" t="s">
        <v>79</v>
      </c>
      <c r="F45" s="83">
        <v>2</v>
      </c>
      <c r="G45" s="120" t="s">
        <v>88</v>
      </c>
      <c r="H45" s="83">
        <v>1</v>
      </c>
      <c r="I45" s="24">
        <v>0</v>
      </c>
      <c r="J45" s="25">
        <f t="shared" ref="J45:J47" si="3">IF(C37="Ne",0,I45*0.21)</f>
        <v>0</v>
      </c>
      <c r="K45" s="25">
        <f t="shared" ref="K45:K47" si="4">SUM(I45:J45)</f>
        <v>0</v>
      </c>
      <c r="L45" s="43">
        <f t="shared" ref="L45:L47" si="5">F45*I45</f>
        <v>0</v>
      </c>
    </row>
    <row r="46" spans="1:12" ht="26.25" x14ac:dyDescent="0.25">
      <c r="A46" s="33">
        <v>32</v>
      </c>
      <c r="B46" s="41" t="s">
        <v>84</v>
      </c>
      <c r="C46" s="67" t="s">
        <v>86</v>
      </c>
      <c r="D46" s="67" t="s">
        <v>79</v>
      </c>
      <c r="E46" s="67" t="s">
        <v>79</v>
      </c>
      <c r="F46" s="83">
        <v>3</v>
      </c>
      <c r="G46" s="120" t="s">
        <v>88</v>
      </c>
      <c r="H46" s="83">
        <v>1</v>
      </c>
      <c r="I46" s="24">
        <v>0</v>
      </c>
      <c r="J46" s="25">
        <f t="shared" si="3"/>
        <v>0</v>
      </c>
      <c r="K46" s="25">
        <f t="shared" si="4"/>
        <v>0</v>
      </c>
      <c r="L46" s="43">
        <f t="shared" si="5"/>
        <v>0</v>
      </c>
    </row>
    <row r="47" spans="1:12" ht="26.25" x14ac:dyDescent="0.25">
      <c r="A47" s="33">
        <v>33</v>
      </c>
      <c r="B47" s="41" t="s">
        <v>85</v>
      </c>
      <c r="C47" s="67" t="s">
        <v>87</v>
      </c>
      <c r="D47" s="67" t="s">
        <v>79</v>
      </c>
      <c r="E47" s="67" t="s">
        <v>79</v>
      </c>
      <c r="F47" s="83">
        <v>2</v>
      </c>
      <c r="G47" s="120" t="s">
        <v>88</v>
      </c>
      <c r="H47" s="83">
        <v>1</v>
      </c>
      <c r="I47" s="24">
        <v>0</v>
      </c>
      <c r="J47" s="25">
        <f t="shared" si="3"/>
        <v>0</v>
      </c>
      <c r="K47" s="25">
        <f t="shared" si="4"/>
        <v>0</v>
      </c>
      <c r="L47" s="43">
        <f t="shared" si="5"/>
        <v>0</v>
      </c>
    </row>
    <row r="48" spans="1:12" x14ac:dyDescent="0.25">
      <c r="A48" s="34"/>
      <c r="B48" s="13"/>
      <c r="C48" s="13"/>
      <c r="D48" s="13"/>
      <c r="E48" s="13"/>
      <c r="F48" s="13"/>
      <c r="G48" s="13"/>
      <c r="H48" s="11"/>
      <c r="I48" s="12"/>
      <c r="J48" s="13" t="s">
        <v>36</v>
      </c>
      <c r="K48" s="16">
        <f>SUM(K15:K47)</f>
        <v>0</v>
      </c>
      <c r="L48" s="121">
        <f>SUM(L15:L47)</f>
        <v>0</v>
      </c>
    </row>
    <row r="49" spans="1:12" x14ac:dyDescent="0.25">
      <c r="A49" s="147" t="s">
        <v>100</v>
      </c>
      <c r="B49" s="149"/>
      <c r="C49" s="149"/>
      <c r="D49" s="149"/>
      <c r="E49" s="149"/>
      <c r="F49" s="149"/>
      <c r="G49" s="149"/>
      <c r="H49" s="149"/>
      <c r="I49" s="149"/>
      <c r="J49" s="149"/>
      <c r="K49" s="149"/>
      <c r="L49" s="148"/>
    </row>
    <row r="50" spans="1:12" x14ac:dyDescent="0.25">
      <c r="A50" s="147" t="s">
        <v>104</v>
      </c>
      <c r="B50" s="148"/>
      <c r="C50" s="148"/>
      <c r="D50" s="148"/>
      <c r="E50" s="148"/>
      <c r="F50" s="148"/>
      <c r="G50" s="148"/>
      <c r="H50" s="148"/>
      <c r="I50" s="148"/>
      <c r="J50" s="148"/>
      <c r="K50" s="148"/>
      <c r="L50" s="148"/>
    </row>
    <row r="51" spans="1:12" x14ac:dyDescent="0.25">
      <c r="A51" s="114" t="s">
        <v>103</v>
      </c>
      <c r="B51" s="115"/>
      <c r="C51" s="115"/>
      <c r="D51" s="115"/>
      <c r="E51" s="115"/>
      <c r="F51" s="115"/>
      <c r="G51" s="115"/>
      <c r="H51" s="115"/>
      <c r="I51" s="115"/>
      <c r="J51" s="115"/>
      <c r="K51" s="115"/>
      <c r="L51" s="115"/>
    </row>
    <row r="52" spans="1:12" x14ac:dyDescent="0.25">
      <c r="A52" s="150" t="s">
        <v>37</v>
      </c>
      <c r="B52" s="151"/>
      <c r="C52" s="151"/>
      <c r="D52" s="151"/>
      <c r="E52" s="116"/>
      <c r="F52" s="117"/>
      <c r="G52" s="117"/>
      <c r="H52" s="117"/>
      <c r="I52" s="117"/>
      <c r="J52" s="117"/>
      <c r="K52" s="117"/>
      <c r="L52" s="117"/>
    </row>
    <row r="53" spans="1:12" x14ac:dyDescent="0.25">
      <c r="A53" s="150" t="s">
        <v>38</v>
      </c>
      <c r="B53" s="151"/>
      <c r="C53" s="151"/>
      <c r="D53" s="151"/>
      <c r="E53" s="27"/>
      <c r="F53" s="26"/>
      <c r="G53" s="26"/>
      <c r="H53" s="26"/>
      <c r="I53" s="26"/>
      <c r="J53" s="26"/>
      <c r="K53" s="26"/>
      <c r="L53" s="117"/>
    </row>
    <row r="54" spans="1:12" x14ac:dyDescent="0.25">
      <c r="A54" s="142" t="s">
        <v>39</v>
      </c>
      <c r="B54" s="143"/>
      <c r="C54" s="143"/>
      <c r="D54" s="143"/>
      <c r="E54" s="143"/>
      <c r="F54" s="143"/>
      <c r="G54" s="143"/>
      <c r="H54" s="143"/>
      <c r="I54" s="143"/>
      <c r="J54" s="143"/>
      <c r="K54" s="143"/>
      <c r="L54" s="143"/>
    </row>
  </sheetData>
  <sheetProtection algorithmName="SHA-512" hashValue="wPrq0HFD4C1VhJY4GwVLUTloypzXpQaK3qelBKtJzn7kp4p2lgUhIJymwWppWhWSV99sATG79a+HE76f5iMuOw==" saltValue="mnTESdxDHy427XTVA23ZYQ==" spinCount="100000" sheet="1" selectLockedCells="1"/>
  <mergeCells count="23">
    <mergeCell ref="A54:L54"/>
    <mergeCell ref="C10:H10"/>
    <mergeCell ref="A50:L50"/>
    <mergeCell ref="A49:L49"/>
    <mergeCell ref="H12:H13"/>
    <mergeCell ref="A52:D52"/>
    <mergeCell ref="A53:D53"/>
    <mergeCell ref="C1:D1"/>
    <mergeCell ref="A2:L2"/>
    <mergeCell ref="I12:I13"/>
    <mergeCell ref="K12:K13"/>
    <mergeCell ref="J12:J13"/>
    <mergeCell ref="B3:F3"/>
    <mergeCell ref="C4:F4"/>
    <mergeCell ref="C5:F5"/>
    <mergeCell ref="A7:B7"/>
    <mergeCell ref="A9:L9"/>
    <mergeCell ref="A4:B4"/>
    <mergeCell ref="A5:B5"/>
    <mergeCell ref="B12:E12"/>
    <mergeCell ref="F12:F13"/>
    <mergeCell ref="G12:G13"/>
    <mergeCell ref="L12:L13"/>
  </mergeCells>
  <phoneticPr fontId="19" type="noConversion"/>
  <pageMargins left="0.7" right="0.7" top="0.75" bottom="0.75" header="0.3" footer="0.3"/>
  <pageSetup scale="60" orientation="landscape" r:id="rId1"/>
  <ignoredErrors>
    <ignoredError sqref="J15"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36"/>
  <sheetViews>
    <sheetView workbookViewId="0">
      <selection activeCell="C19" sqref="C19"/>
    </sheetView>
  </sheetViews>
  <sheetFormatPr defaultRowHeight="15" x14ac:dyDescent="0.25"/>
  <cols>
    <col min="2" max="2" width="41.85546875" customWidth="1"/>
    <col min="3" max="3" width="31.140625" customWidth="1"/>
  </cols>
  <sheetData>
    <row r="2" spans="1:3" x14ac:dyDescent="0.25">
      <c r="A2" s="94" t="s">
        <v>2</v>
      </c>
      <c r="B2" s="95" t="s">
        <v>3</v>
      </c>
      <c r="C2" s="96" t="s">
        <v>101</v>
      </c>
    </row>
    <row r="3" spans="1:3" x14ac:dyDescent="0.25">
      <c r="A3" s="97">
        <v>1</v>
      </c>
      <c r="B3" s="98">
        <v>2</v>
      </c>
      <c r="C3" s="99">
        <v>3</v>
      </c>
    </row>
    <row r="4" spans="1:3" x14ac:dyDescent="0.25">
      <c r="A4" s="100">
        <v>1</v>
      </c>
      <c r="B4" s="101" t="s">
        <v>40</v>
      </c>
      <c r="C4" s="99">
        <v>9</v>
      </c>
    </row>
    <row r="5" spans="1:3" x14ac:dyDescent="0.25">
      <c r="A5" s="100">
        <v>2</v>
      </c>
      <c r="B5" s="101" t="s">
        <v>41</v>
      </c>
      <c r="C5" s="99">
        <v>6</v>
      </c>
    </row>
    <row r="6" spans="1:3" x14ac:dyDescent="0.25">
      <c r="A6" s="100">
        <v>3</v>
      </c>
      <c r="B6" s="102" t="s">
        <v>42</v>
      </c>
      <c r="C6" s="99">
        <v>6</v>
      </c>
    </row>
    <row r="7" spans="1:3" x14ac:dyDescent="0.25">
      <c r="A7" s="100">
        <v>4</v>
      </c>
      <c r="B7" s="102" t="s">
        <v>44</v>
      </c>
      <c r="C7" s="99">
        <v>6</v>
      </c>
    </row>
    <row r="8" spans="1:3" x14ac:dyDescent="0.25">
      <c r="A8" s="100">
        <v>5</v>
      </c>
      <c r="B8" s="102" t="s">
        <v>45</v>
      </c>
      <c r="C8" s="99">
        <v>9</v>
      </c>
    </row>
    <row r="9" spans="1:3" x14ac:dyDescent="0.25">
      <c r="A9" s="100">
        <v>6</v>
      </c>
      <c r="B9" s="102" t="s">
        <v>46</v>
      </c>
      <c r="C9" s="99">
        <v>6</v>
      </c>
    </row>
    <row r="10" spans="1:3" x14ac:dyDescent="0.25">
      <c r="A10" s="100">
        <v>7</v>
      </c>
      <c r="B10" s="102" t="s">
        <v>47</v>
      </c>
      <c r="C10" s="99">
        <v>1</v>
      </c>
    </row>
    <row r="11" spans="1:3" x14ac:dyDescent="0.25">
      <c r="A11" s="100">
        <v>8</v>
      </c>
      <c r="B11" s="103" t="s">
        <v>49</v>
      </c>
      <c r="C11" s="99">
        <v>1</v>
      </c>
    </row>
    <row r="12" spans="1:3" x14ac:dyDescent="0.25">
      <c r="A12" s="100">
        <v>9</v>
      </c>
      <c r="B12" s="102" t="s">
        <v>96</v>
      </c>
      <c r="C12" s="99">
        <v>6</v>
      </c>
    </row>
    <row r="13" spans="1:3" x14ac:dyDescent="0.25">
      <c r="A13" s="100">
        <v>10</v>
      </c>
      <c r="B13" s="102" t="s">
        <v>97</v>
      </c>
      <c r="C13" s="99">
        <v>14</v>
      </c>
    </row>
    <row r="14" spans="1:3" x14ac:dyDescent="0.25">
      <c r="A14" s="104">
        <v>11</v>
      </c>
      <c r="B14" s="105" t="s">
        <v>98</v>
      </c>
      <c r="C14" s="106">
        <v>14</v>
      </c>
    </row>
    <row r="15" spans="1:3" x14ac:dyDescent="0.25">
      <c r="A15" s="100">
        <v>12</v>
      </c>
      <c r="B15" s="107" t="s">
        <v>56</v>
      </c>
      <c r="C15" s="99">
        <v>9</v>
      </c>
    </row>
    <row r="16" spans="1:3" x14ac:dyDescent="0.25">
      <c r="A16" s="100">
        <v>13</v>
      </c>
      <c r="B16" s="107" t="s">
        <v>57</v>
      </c>
      <c r="C16" s="99">
        <v>9</v>
      </c>
    </row>
    <row r="17" spans="1:3" x14ac:dyDescent="0.25">
      <c r="A17" s="100">
        <v>14</v>
      </c>
      <c r="B17" s="108" t="s">
        <v>58</v>
      </c>
      <c r="C17" s="99">
        <v>9</v>
      </c>
    </row>
    <row r="18" spans="1:3" x14ac:dyDescent="0.25">
      <c r="A18" s="100">
        <v>15</v>
      </c>
      <c r="B18" s="108" t="s">
        <v>60</v>
      </c>
      <c r="C18" s="99">
        <v>1</v>
      </c>
    </row>
    <row r="19" spans="1:3" x14ac:dyDescent="0.25">
      <c r="A19" s="100">
        <v>16</v>
      </c>
      <c r="B19" s="107" t="s">
        <v>63</v>
      </c>
      <c r="C19" s="99">
        <v>10</v>
      </c>
    </row>
    <row r="20" spans="1:3" x14ac:dyDescent="0.25">
      <c r="A20" s="100">
        <v>17</v>
      </c>
      <c r="B20" s="108" t="s">
        <v>64</v>
      </c>
      <c r="C20" s="99">
        <v>9</v>
      </c>
    </row>
    <row r="21" spans="1:3" x14ac:dyDescent="0.25">
      <c r="A21" s="100">
        <v>18</v>
      </c>
      <c r="B21" s="107" t="s">
        <v>65</v>
      </c>
      <c r="C21" s="99">
        <v>10</v>
      </c>
    </row>
    <row r="22" spans="1:3" x14ac:dyDescent="0.25">
      <c r="A22" s="100">
        <v>19</v>
      </c>
      <c r="B22" s="109" t="s">
        <v>67</v>
      </c>
      <c r="C22" s="99">
        <v>9</v>
      </c>
    </row>
    <row r="23" spans="1:3" x14ac:dyDescent="0.25">
      <c r="A23" s="100">
        <v>20</v>
      </c>
      <c r="B23" s="107" t="s">
        <v>69</v>
      </c>
      <c r="C23" s="99">
        <v>6</v>
      </c>
    </row>
    <row r="24" spans="1:3" x14ac:dyDescent="0.25">
      <c r="A24" s="100">
        <v>21</v>
      </c>
      <c r="B24" s="102" t="s">
        <v>94</v>
      </c>
      <c r="C24" s="110"/>
    </row>
    <row r="25" spans="1:3" x14ac:dyDescent="0.25">
      <c r="A25" s="100">
        <v>22</v>
      </c>
      <c r="B25" s="102" t="s">
        <v>82</v>
      </c>
      <c r="C25" s="99">
        <v>1</v>
      </c>
    </row>
    <row r="26" spans="1:3" x14ac:dyDescent="0.25">
      <c r="A26" s="100">
        <v>23</v>
      </c>
      <c r="B26" s="102" t="s">
        <v>73</v>
      </c>
      <c r="C26" s="99">
        <v>1</v>
      </c>
    </row>
    <row r="27" spans="1:3" x14ac:dyDescent="0.25">
      <c r="A27" s="100">
        <v>24</v>
      </c>
      <c r="B27" s="102" t="s">
        <v>95</v>
      </c>
      <c r="C27" s="99">
        <v>14</v>
      </c>
    </row>
    <row r="28" spans="1:3" x14ac:dyDescent="0.25">
      <c r="A28" s="111">
        <v>25</v>
      </c>
      <c r="B28" s="102" t="s">
        <v>75</v>
      </c>
      <c r="C28" s="99">
        <v>10</v>
      </c>
    </row>
    <row r="29" spans="1:3" x14ac:dyDescent="0.25">
      <c r="A29" s="112">
        <v>26</v>
      </c>
      <c r="B29" s="113" t="s">
        <v>77</v>
      </c>
      <c r="C29" s="99">
        <v>9</v>
      </c>
    </row>
    <row r="30" spans="1:3" x14ac:dyDescent="0.25">
      <c r="A30" s="152" t="s">
        <v>102</v>
      </c>
      <c r="B30" s="153"/>
      <c r="C30" s="154"/>
    </row>
    <row r="31" spans="1:3" x14ac:dyDescent="0.25">
      <c r="A31" s="155"/>
      <c r="B31" s="156"/>
      <c r="C31" s="157"/>
    </row>
    <row r="32" spans="1:3" x14ac:dyDescent="0.25">
      <c r="A32" s="155"/>
      <c r="B32" s="156"/>
      <c r="C32" s="157"/>
    </row>
    <row r="33" spans="1:3" x14ac:dyDescent="0.25">
      <c r="A33" s="155"/>
      <c r="B33" s="156"/>
      <c r="C33" s="157"/>
    </row>
    <row r="34" spans="1:3" x14ac:dyDescent="0.25">
      <c r="A34" s="155"/>
      <c r="B34" s="156"/>
      <c r="C34" s="157"/>
    </row>
    <row r="35" spans="1:3" x14ac:dyDescent="0.25">
      <c r="A35" s="155"/>
      <c r="B35" s="156"/>
      <c r="C35" s="157"/>
    </row>
    <row r="36" spans="1:3" x14ac:dyDescent="0.25">
      <c r="A36" s="158"/>
      <c r="B36" s="159"/>
      <c r="C36" s="160"/>
    </row>
  </sheetData>
  <mergeCells count="1">
    <mergeCell ref="A30:C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Kaina</vt:lpstr>
      <vt:lpstr>Baliono pajungimo tipas</vt:lpstr>
      <vt:lpstr>Kaina!Print_Area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Loftas</dc:creator>
  <cp:lastModifiedBy>Laima Burneikaitė</cp:lastModifiedBy>
  <cp:lastPrinted>2026-09-01T06:48:25Z</cp:lastPrinted>
  <dcterms:created xsi:type="dcterms:W3CDTF">2018-07-15T11:22:34Z</dcterms:created>
  <dcterms:modified xsi:type="dcterms:W3CDTF">2026-09-08T15:00:51Z</dcterms:modified>
</cp:coreProperties>
</file>