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1. TARPTAUTINIAI konkursai\Vienkartinės med.priemonės. Tvarsliava_VM\CVP IS\"/>
    </mc:Choice>
  </mc:AlternateContent>
  <xr:revisionPtr revIDLastSave="0" documentId="13_ncr:1_{7FF8A4CF-51C6-434D-87EB-1E4F1E75C7B5}" xr6:coauthVersionLast="47" xr6:coauthVersionMax="47" xr10:uidLastSave="{00000000-0000-0000-0000-000000000000}"/>
  <bookViews>
    <workbookView xWindow="-120" yWindow="-120" windowWidth="29040" windowHeight="1764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198" i="1" l="1"/>
  <c r="G197" i="1"/>
  <c r="F197" i="1"/>
  <c r="F198" i="1" s="1"/>
  <c r="F199" i="1" s="1"/>
  <c r="F192" i="1"/>
  <c r="F188" i="1"/>
  <c r="G178" i="1"/>
  <c r="G177" i="1"/>
  <c r="F177" i="1"/>
  <c r="F178" i="1" s="1"/>
  <c r="F179" i="1" s="1"/>
  <c r="F167" i="1"/>
  <c r="F159" i="1"/>
  <c r="G149" i="1"/>
  <c r="G148" i="1"/>
  <c r="F142" i="1"/>
  <c r="F148" i="1" s="1"/>
  <c r="F149" i="1" s="1"/>
  <c r="F150" i="1" s="1"/>
  <c r="F136" i="1"/>
  <c r="G126" i="1"/>
  <c r="G125" i="1"/>
  <c r="F121" i="1"/>
  <c r="F117" i="1"/>
  <c r="F113" i="1"/>
  <c r="F125" i="1" s="1"/>
  <c r="F126" i="1" s="1"/>
  <c r="F127" i="1" s="1"/>
  <c r="F109" i="1"/>
  <c r="F104" i="1"/>
  <c r="F99" i="1"/>
  <c r="F94" i="1"/>
  <c r="G84" i="1"/>
  <c r="G83" i="1"/>
  <c r="F83" i="1"/>
  <c r="F84" i="1" s="1"/>
  <c r="F85" i="1" s="1"/>
  <c r="F77" i="1"/>
  <c r="F70" i="1"/>
  <c r="G60" i="1"/>
  <c r="F54" i="1"/>
  <c r="G59" i="1" s="1"/>
  <c r="F49" i="1"/>
  <c r="F45" i="1"/>
  <c r="F41" i="1"/>
  <c r="F37" i="1"/>
  <c r="F59" i="1" l="1"/>
  <c r="F60" i="1" s="1"/>
  <c r="F61" i="1" s="1"/>
</calcChain>
</file>

<file path=xl/sharedStrings.xml><?xml version="1.0" encoding="utf-8"?>
<sst xmlns="http://schemas.openxmlformats.org/spreadsheetml/2006/main" count="388" uniqueCount="278">
  <si>
    <t>PIRKIMO SĄLYGŲ PRIEDAS "PASIŪLYMO FORMA"</t>
  </si>
  <si>
    <t>VIENKARTINĖS MEDICINOS PRIEMONĖS. TVARSLIAVA (HIDROKOLOIDINIAI TVARSČIAI, PURŠKIAMAS TVARSTIS GILIOMS ŽAIZDOMS)</t>
  </si>
  <si>
    <t>Kam:</t>
  </si>
  <si>
    <t>Klaipėdos universiteto ligoninė</t>
  </si>
  <si>
    <t>Data:</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</si>
  <si>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</si>
  <si>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</si>
  <si>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</si>
  <si>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</si>
  <si>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</si>
  <si>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</si>
  <si>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</si>
  <si>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</si>
  <si>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</si>
  <si>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</si>
  <si>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</si>
  <si>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</si>
  <si>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</si>
  <si>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</si>
  <si>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</si>
  <si>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1. DALIS</t>
  </si>
  <si>
    <t>VIENKARTINĖS PRIEMONĖS. ĮVAIRI TVARSLIAVA</t>
  </si>
  <si>
    <t>Tiekėjo pasiūlymas:</t>
  </si>
  <si>
    <t>Nr.</t>
  </si>
  <si>
    <t>Pavadinimas</t>
  </si>
  <si>
    <t>Kiekis</t>
  </si>
  <si>
    <t>Mato vienetas</t>
  </si>
  <si>
    <t>Įkainis be PVM, Eur</t>
  </si>
  <si>
    <t>Suma be PVM, Eur</t>
  </si>
  <si>
    <t>Gamintojas, modelis, prekės kodas kataloge (jeigu turi)</t>
  </si>
  <si>
    <t>Konkreti siūlomo parametro reikšmė</t>
  </si>
  <si>
    <t>Dokumentas, kuriame yra nurodyta parametro reikšmė, pavadinimas ir puslapio Nr.</t>
  </si>
  <si>
    <t>1.</t>
  </si>
  <si>
    <t>Vienkartinės priemonės. Įvairi tvarsliava</t>
  </si>
  <si>
    <t>1.1.</t>
  </si>
  <si>
    <t>Klijuotė paklojama</t>
  </si>
  <si>
    <t>vnt.</t>
  </si>
  <si>
    <t>1.1.1.</t>
  </si>
  <si>
    <t>Nepermatoma, vienoje pusėje klijuotė, kitoje audinys.</t>
  </si>
  <si>
    <t>1.1.2.</t>
  </si>
  <si>
    <t>Klijuotės plotis 80±10cm</t>
  </si>
  <si>
    <t>1.1.3.</t>
  </si>
  <si>
    <t>Rulonuose po 50m.</t>
  </si>
  <si>
    <t>1.2.</t>
  </si>
  <si>
    <t>Marlinė juosta</t>
  </si>
  <si>
    <t>1.2.1.</t>
  </si>
  <si>
    <t>Sterili</t>
  </si>
  <si>
    <t>1.2.2.</t>
  </si>
  <si>
    <t>1 metro ilgio</t>
  </si>
  <si>
    <t>1.2.3.</t>
  </si>
  <si>
    <t>Įpakuota individualioje pakuotėje</t>
  </si>
  <si>
    <t>1.3.</t>
  </si>
  <si>
    <t>Apvalus chirurginis tamponas</t>
  </si>
  <si>
    <t>įpk.</t>
  </si>
  <si>
    <t>1.3.1.</t>
  </si>
  <si>
    <t>marlinis, nesterilus</t>
  </si>
  <si>
    <t>1.3.2.</t>
  </si>
  <si>
    <t>3,0cm.±0,5cm.</t>
  </si>
  <si>
    <t>1.3.3.</t>
  </si>
  <si>
    <t>supakuotas po 100-500 vnt.</t>
  </si>
  <si>
    <t>1.4.</t>
  </si>
  <si>
    <t>Galvos tvarstis</t>
  </si>
  <si>
    <t>1.4.1.</t>
  </si>
  <si>
    <t xml:space="preserve">Pagamintas iš elastinio audinio </t>
  </si>
  <si>
    <t>1.4.2.</t>
  </si>
  <si>
    <t>Sudėtis: poliamidas, elastanas, medvilnė, poliesteris arba lygiavertė medžiaga</t>
  </si>
  <si>
    <t>1.4.3.</t>
  </si>
  <si>
    <t xml:space="preserve">Pakuotėje me mažiau 10 vnt </t>
  </si>
  <si>
    <t>1.4.4.</t>
  </si>
  <si>
    <t>M dydis</t>
  </si>
  <si>
    <t>1.5.</t>
  </si>
  <si>
    <t>vnt</t>
  </si>
  <si>
    <t>1.5.1.</t>
  </si>
  <si>
    <t>1.5.2.</t>
  </si>
  <si>
    <t>Sudėtis: poliamidas, elastanas, medvilnė, poliesteris arba lygiaviartė medžiaga</t>
  </si>
  <si>
    <t>1.5.3.</t>
  </si>
  <si>
    <t>Pakuotėje me mažiau 10 vnt </t>
  </si>
  <si>
    <t>1.5.4.</t>
  </si>
  <si>
    <t>L dydis</t>
  </si>
  <si>
    <t>Suma be PVM</t>
  </si>
  <si>
    <t>Taikomas PVM dydis (%)</t>
  </si>
  <si>
    <t>PVM suma</t>
  </si>
  <si>
    <t>Suma su PVM</t>
  </si>
  <si>
    <t>2. DALIS</t>
  </si>
  <si>
    <t>SPECIALIOS CHIRURGINĖS SKAROS</t>
  </si>
  <si>
    <t>2.</t>
  </si>
  <si>
    <t>Specialios chirurginės skaros</t>
  </si>
  <si>
    <t>2.1.</t>
  </si>
  <si>
    <t>Specialios chirurginės skaros 45x45cm.±5cm</t>
  </si>
  <si>
    <t>2.1.1.</t>
  </si>
  <si>
    <t>Nesterilus marlinis tvarstis</t>
  </si>
  <si>
    <t>2.1.2.</t>
  </si>
  <si>
    <t>ne mažiau 4 sluoksnių</t>
  </si>
  <si>
    <t>2.1.3.</t>
  </si>
  <si>
    <t>45x45cm.±5cm.</t>
  </si>
  <si>
    <t>2.1.4.</t>
  </si>
  <si>
    <t>su rentgeno kontrastiniu siūlu</t>
  </si>
  <si>
    <t>2.1.5.</t>
  </si>
  <si>
    <t>su specialiarentgeno kontrastine kilpa</t>
  </si>
  <si>
    <t>2.1.6.</t>
  </si>
  <si>
    <t>supakuota po 5 vnt.</t>
  </si>
  <si>
    <t>2.2.</t>
  </si>
  <si>
    <t>Specialios chirurginės skaros 45x70cm.±5cm.</t>
  </si>
  <si>
    <t>2.2.1.</t>
  </si>
  <si>
    <t>Sterilus marlinis tvarstis</t>
  </si>
  <si>
    <t>2.2.2.</t>
  </si>
  <si>
    <t>2.2.3.</t>
  </si>
  <si>
    <t>45x70cm.±5cm.</t>
  </si>
  <si>
    <t>2.2.4.</t>
  </si>
  <si>
    <t>2.2.5.</t>
  </si>
  <si>
    <t>3. DALIS</t>
  </si>
  <si>
    <t>SERVĖTĖLĖS</t>
  </si>
  <si>
    <t>3.</t>
  </si>
  <si>
    <t>Servėtėlės</t>
  </si>
  <si>
    <t>3.1.</t>
  </si>
  <si>
    <t>Servetėlės marlinės, sterilios 5x5cm.±0,5cm.</t>
  </si>
  <si>
    <t>3.1.1.</t>
  </si>
  <si>
    <t>marlinės, sterilios</t>
  </si>
  <si>
    <t>3.1.2.</t>
  </si>
  <si>
    <t>8 sluoksnių</t>
  </si>
  <si>
    <t>3.1.3.</t>
  </si>
  <si>
    <t>supakuotos po 5 vnt.</t>
  </si>
  <si>
    <t>3.1.4.</t>
  </si>
  <si>
    <t>5x5cm.±0,5cm.</t>
  </si>
  <si>
    <t>3.2.</t>
  </si>
  <si>
    <t>Servetėlės marlinės, sterilios 10x10cm.±0,5cm.</t>
  </si>
  <si>
    <t>3.2.1.</t>
  </si>
  <si>
    <t xml:space="preserve"> marlinės, sterilios</t>
  </si>
  <si>
    <t>3.2.2.</t>
  </si>
  <si>
    <t>3.2.3.</t>
  </si>
  <si>
    <t>3.2.4.</t>
  </si>
  <si>
    <t>10x10cm.±0,5cm.</t>
  </si>
  <si>
    <t>3.3.</t>
  </si>
  <si>
    <t>Servetėlės marlinės, sterilios 10x20cm.±0,5cm.</t>
  </si>
  <si>
    <t>3.3.1.</t>
  </si>
  <si>
    <t>3.3.2.</t>
  </si>
  <si>
    <t>3.3.3.</t>
  </si>
  <si>
    <t>3.3.4.</t>
  </si>
  <si>
    <t>10x20cm.±0,5cm.</t>
  </si>
  <si>
    <t>3.4.</t>
  </si>
  <si>
    <t>Servėtėlės nesterilios 5x5cm.±0,5cm.</t>
  </si>
  <si>
    <t>3.4.1.</t>
  </si>
  <si>
    <t>nesterilios, iš neaustinės medžiagos</t>
  </si>
  <si>
    <t>3.4.2.</t>
  </si>
  <si>
    <t>įpakuotos po 100 vnt.</t>
  </si>
  <si>
    <t>3.4.3.</t>
  </si>
  <si>
    <t>3.5.</t>
  </si>
  <si>
    <t>Servėtėlės nesterilios 7,5x7,5cm±0,5cm.</t>
  </si>
  <si>
    <t>3.5.1.</t>
  </si>
  <si>
    <t>3.5.2.</t>
  </si>
  <si>
    <t>3.5.3.</t>
  </si>
  <si>
    <t>7,5x7,5cm±0,5cm.</t>
  </si>
  <si>
    <t>3.6.</t>
  </si>
  <si>
    <t>Servėtėlės nesterilios 10x10cm±0,5cm.</t>
  </si>
  <si>
    <t>3.6.1.</t>
  </si>
  <si>
    <t>3.6.2.</t>
  </si>
  <si>
    <t>3.6.3.</t>
  </si>
  <si>
    <t>10x10cm±0,5cm.</t>
  </si>
  <si>
    <t>3.7.</t>
  </si>
  <si>
    <t>Servėtėlės nesterilios 10x20cm±0,5cm.</t>
  </si>
  <si>
    <t>3.7.1.</t>
  </si>
  <si>
    <t>3.7.2.</t>
  </si>
  <si>
    <t>3.7.3.</t>
  </si>
  <si>
    <t>10x20cm±0,5cm.</t>
  </si>
  <si>
    <t>4. DALIS</t>
  </si>
  <si>
    <t>SILIKONINIAI TVARSČIAI</t>
  </si>
  <si>
    <t>4.</t>
  </si>
  <si>
    <t>Silikoniniai tvarsčiai</t>
  </si>
  <si>
    <t>4.1.</t>
  </si>
  <si>
    <t>Silikoniniai tvarsčiai kryžkauliui</t>
  </si>
  <si>
    <t>4.1.1.</t>
  </si>
  <si>
    <t>Sterilūs tvarsčiai pagaminti iš poliuretano putų, dengti silikono sluoksniu per visą paviršių, lipniais kraštais, skirti vidutiniškai ir gausiai eksuduojančioms žaizdoms.</t>
  </si>
  <si>
    <t>4.1.2.</t>
  </si>
  <si>
    <t>Pagaminti iš penkių sluoksnių: Pirmas sluoksnis dengtas minkštu silikonu. Antras – absorbcinis iš poliuretano putų. Trečias – paskirstomasis iš neaustinės medžiagos. Ketvirtas – sulaikomasis iš superabsorbento. Penktas – apsauginė poliuretano plėvelė, pralaidi drėgmės garams ir nepralaidi vandeniui, bakterijoms ir mikroorganizmams iki 25nm dydžio.</t>
  </si>
  <si>
    <t>4.1.3.</t>
  </si>
  <si>
    <t>Nelimpa prie žaizdos guolio, atraumatiškas, limpa prie sausos odos, sumažina maceracijos galimybę, palaiko drėgmę žaizdoje, nepalieka tvarsčio likučių žaizdos guolyje ir ant aplinkinės odos, nealergizuojantis ir nedirginantis odos.Paskirsto spaudimą sakralinėje srityje. Privaloma pateikti dokumentus, kad tvarstis gali būti naudojamas pragulų prevencijai</t>
  </si>
  <si>
    <t>4.1.4.</t>
  </si>
  <si>
    <t>Turi lipnius kraštus 1,5-5 cm. Specialios formos kryžkaulio ir kulno sritims.</t>
  </si>
  <si>
    <t>4.1.5.</t>
  </si>
  <si>
    <t>23x25 cm ± 3 cm (kryžkauliui)</t>
  </si>
  <si>
    <t>4.2.</t>
  </si>
  <si>
    <t>Silikoniniai tvarsčiai kulnui</t>
  </si>
  <si>
    <t>4.2.1.</t>
  </si>
  <si>
    <t>4.2.2.</t>
  </si>
  <si>
    <t>Pagaminti iš penkių sluoksnių: Pirmas sluoksnis dengtas minkštu silikonu. Antras – absorbcinis iš poliuretano putų. Tračias – paskirstomasis iš neaustinės medžiagos. Ketvirtas – sulaikomasis iš superabsorbento. Penktas – apsauginė poliuretano plėvelė, pralaidi drėgmės garams ir nepralaidi vandeniui, bakterijoms ir mikroorganizmams iki 25nm dydžio.</t>
  </si>
  <si>
    <t>4.2.3.</t>
  </si>
  <si>
    <t>Nelimpa prie žaizdos guolio, atraumatiškas, limpa prie sausos odos, sumažina maceracijos galimybę, palaiko drėgmę žaizdoje, nepalieka tvarsčio likučių žaizdos guolyje ir ant aplinkinės odos, nealergizuojantis ir nedirginantis odos.</t>
  </si>
  <si>
    <t>4.2.4.</t>
  </si>
  <si>
    <t>4.2.5.</t>
  </si>
  <si>
    <t>22x23 cm ± 3 cm (kulnui)</t>
  </si>
  <si>
    <t>5. DALIS</t>
  </si>
  <si>
    <t>STERILŪS TVARSČIAI, VIRSTANTYS GELIU</t>
  </si>
  <si>
    <t>5.</t>
  </si>
  <si>
    <t>Sterilūs tvarsčiai, virstantys geliu</t>
  </si>
  <si>
    <t>5.1.</t>
  </si>
  <si>
    <t xml:space="preserve">Sterilūs tvarsčiai, virstantys geliu 20 cm x 30 cm ± 2 cm </t>
  </si>
  <si>
    <t xml:space="preserve">vnt. </t>
  </si>
  <si>
    <t>5.1.1.</t>
  </si>
  <si>
    <t xml:space="preserve">20 cm x 30 cm ± 2 cm </t>
  </si>
  <si>
    <t>5.1.2.</t>
  </si>
  <si>
    <t xml:space="preserve">Tvarstis virstantis geliu, kuris sugeria ypač gausų žaizdos eksudatą.  </t>
  </si>
  <si>
    <t>5.1.3.</t>
  </si>
  <si>
    <t>Tinkamas naudoti eksuduojančių žaizdų, tokių kaip kojų ir pėdų opos, pragulos (kišenės), donorinės odos vietos, chirurginės ir onkologinės žaizdos, gydymui.</t>
  </si>
  <si>
    <t>5.1.4.</t>
  </si>
  <si>
    <t>Tvarstis turi būti suderinamas su kompresine terapija, kad būtų užtikrintas jo numatytas klinikinis naudojimas ir veiksmingas žaizdos gydymas. (Kompresijai gali būti naudojami, kompresiniai tvarsčiai,  tvarsčių sistemos, kompresinės kojinės ar kitos medicinos priemonės.)</t>
  </si>
  <si>
    <t>5.1.5.</t>
  </si>
  <si>
    <t xml:space="preserve">Tvarstis pagamintas iš sintetinės medžiagos, kurią sudaro polivinilo alkoholio skaidulos arba lygevertės medžiagos.  Tvarstis pasižymi aukštais absorbcijos (sugertiems) ne mažiau kaip 18,71g/100 cm2 ( pagal EN 13726:2023 B)ir retencijos ne mažiau kaip 95 % rodikliais( EN 13726:2023 C) priedai </t>
  </si>
  <si>
    <t>5.1.6.</t>
  </si>
  <si>
    <t>Palaiko drėgną žaizdos gijimo aplinką ir sumažina maceracijos riziką.</t>
  </si>
  <si>
    <t>5.1.7.</t>
  </si>
  <si>
    <t>Neplyšta ir nepalieka likučių žaizdoje.</t>
  </si>
  <si>
    <t>5.2.</t>
  </si>
  <si>
    <t>Sterilūs tvarsčiai, virstantys geliu 15 cm x 15 cm ± 1 cm (antimikrobinis)</t>
  </si>
  <si>
    <t>5.2.1.</t>
  </si>
  <si>
    <t>15 cm x 15 cm ± 1 cm (antimikrobinis)</t>
  </si>
  <si>
    <t>5.2.2.</t>
  </si>
  <si>
    <t xml:space="preserve">Sterilus tvarstis virstantis geliu. </t>
  </si>
  <si>
    <t>5.2.3.</t>
  </si>
  <si>
    <t xml:space="preserve">Hidrokoloidinis tvarstis, virstantis geliu ir sugeriantis ypač gausų žaizdos eksudatą. </t>
  </si>
  <si>
    <t>5.2.4.</t>
  </si>
  <si>
    <t xml:space="preserve">Skirtas naudoti vidutiniškai – gausiai eksuduojančių žaizdų, tokių kaip veninės kojų opos ir diabetinės pėdų opos gydymui. </t>
  </si>
  <si>
    <t>5.2.5.</t>
  </si>
  <si>
    <t>Tvarstis pagamintas iš sintetinės medžiagos, kurią sudaro polivinilo alkoholio (PVA) skaidulos, arba lygevertės medžiagos, sudėtyje nėra latekso.</t>
  </si>
  <si>
    <t>5.2.6.</t>
  </si>
  <si>
    <t xml:space="preserve">Tvarstis pasižymi antimikrobinėmis savybėmis, absorbcijos rodiklis ne mažiau kaip 16g/100 cm2, ( pagal EN 13726:2023 B)ir retencijos ne mažiau kaip 95 % rodikliais( EN 13726:2023 C) priedai , atsparumas tempiant (šlapias) ne mažiau kaip 1,4N/20 MM. </t>
  </si>
  <si>
    <t>5.2.7.</t>
  </si>
  <si>
    <t xml:space="preserve">Palaiko drėgną žaizdos gijimo aplinką ir sumažina meceracijos riziką. </t>
  </si>
  <si>
    <t>5.2.8.</t>
  </si>
  <si>
    <t>5.2.9.</t>
  </si>
  <si>
    <t>Sudėtyje yra sidabro sulfato (ne daugiau kaip 0,2 mg/cm2).</t>
  </si>
  <si>
    <t>6. DALIS</t>
  </si>
  <si>
    <t>VIENKARTINIAI STERILŪS PAKETAI</t>
  </si>
  <si>
    <t>6.</t>
  </si>
  <si>
    <t>Vienkartiniai sterilūs paketai</t>
  </si>
  <si>
    <t>6.1.</t>
  </si>
  <si>
    <t>Vienkartiniai sterilūs paketai (rinkiniai iš 5 dalių)</t>
  </si>
  <si>
    <t>6.1.1.</t>
  </si>
  <si>
    <t>Žaizdos priežiūros rinkinys Nr.1 (iš 5 dalių)</t>
  </si>
  <si>
    <t>6.1.2.</t>
  </si>
  <si>
    <t>Sudėtis: 1)  plastikinis pincetas, 125-127 mm-1vnt; 2) apvalūs tamponai,Ø25mm-3vnt; 3) servėtėlės 5x5cm, ne mažiau 8sl.-2vnt,; 4) keturių dalių padėkliukas, 148x18mm±3mm-1vnt., 5) apklotas 40x40cm±2cm.-1vnt.</t>
  </si>
  <si>
    <t>6.1.3.</t>
  </si>
  <si>
    <t>Rinkinys įpakuotas viename gamykliniame steriliame įpakavime su sterilumo kontrolės sistema, t.y. lipdukas su pakuotės ir gamybos duomenimis.</t>
  </si>
  <si>
    <t>6.2.</t>
  </si>
  <si>
    <t>Vienkartiniai sterilūs paketai (rinkiniai iš 3 dalių)</t>
  </si>
  <si>
    <t>6.2.1.</t>
  </si>
  <si>
    <t>Žaizdos priežiūros rinkinys Nr.2 (iš 3 dalių)</t>
  </si>
  <si>
    <t>6.2.2.</t>
  </si>
  <si>
    <t>Sudėtis: 1) plastikinis pincetas, 125-127mm-1 vnt., 2) apvalūs tamponai,Ø25 mm-5 vnt., 3) 1 dalies padėkliukas, 152x47x18mm±3mm-1 vnt.</t>
  </si>
  <si>
    <t>6.2.3.</t>
  </si>
  <si>
    <t xml:space="preserve">Produktas turi trijų lygių pakuotę. </t>
  </si>
  <si>
    <t>6.2.4.</t>
  </si>
  <si>
    <t>Rinkinys įpakuotas viename gamykliniame steriliame įpakavime su sterilumo kontrolės sistema, t.y. lipdukas su pakuotės sterilumo ir gamybos duomenimis.</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</si>
  <si>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</si>
  <si>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</si>
  <si>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</si>
  <si>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</si>
  <si>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</si>
  <si>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</si>
  <si>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</si>
  <si>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</si>
  <si>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</si>
  <si>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</si>
  <si>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</si>
  <si>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</si>
  <si>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</si>
  <si>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</si>
  <si>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</si>
  <si>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</si>
  <si>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</si>
  <si>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</si>
  <si>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</si>
  <si>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</si>
  <si>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</si>
  <si>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</si>
  <si>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4930 2026-09-09 09:11:06</t>
  </si>
  <si>
    <t>3. Pasiūlymas galioja iki termino, nustatyto pirkimo dokumentuose.</t>
  </si>
  <si>
    <t>4. Tais atvejais, kai pagal galiojančius teisės aktus tiekėjui nereikia mokėti PVM, jis nurodo priežastis, dėl kurių PVM nemoka:</t>
  </si>
  <si>
    <t>5. Tiekėjas kainas pateikia, nurodydamas ne daugiau skaičių po kablelio, nei leidžiama pirkimo dokumentuose.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</si>
</sst>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b/>
      <sz val="11"/>
      <color theme="1"/>
      <name val="Calibri"/>
      <family val="2"/>
      <charset val="186"/>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6">
    <xf numFmtId="0" fontId="0" fillId="0" borderId="0" xfId="0"/>
    <xf numFmtId="0" fontId="1" fillId="2" borderId="0" xfId="0" applyFont="1" applyFill="1"/>
    <xf numFmtId="0" fontId="2" fillId="2" borderId="0" xfId="0" applyFont="1" applyFill="1"/>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xf numFmtId="0" fontId="2" fillId="4" borderId="0" xfId="0" applyFont="1" applyFill="1" applyAlignment="1">
      <alignment wrapText="1"/>
    </xf>
    <xf numFmtId="0" fontId="2" fillId="2" borderId="0" xfId="0" applyFont="1" applyFill="1" applyAlignment="1">
      <alignment wrapText="1"/>
    </xf>
    <xf numFmtId="0" fontId="2" fillId="2" borderId="0" xfId="0" applyFont="1" applyFill="1" applyAlignment="1">
      <alignment horizontal="center" wrapText="1"/>
    </xf>
    <xf numFmtId="0" fontId="1" fillId="5" borderId="1" xfId="0" applyFont="1" applyFill="1" applyBorder="1" applyAlignment="1" applyProtection="1">
      <alignment wrapText="1"/>
      <protection locked="0"/>
    </xf>
    <xf numFmtId="0" fontId="1" fillId="5" borderId="0" xfId="0" applyFont="1" applyFill="1" applyAlignment="1" applyProtection="1">
      <alignment wrapText="1"/>
      <protection locked="0"/>
    </xf>
    <xf numFmtId="0" fontId="1" fillId="4" borderId="0" xfId="0" applyFont="1" applyFill="1" applyAlignment="1">
      <alignment horizontal="left" wrapText="1"/>
    </xf>
    <xf numFmtId="0" fontId="5" fillId="4" borderId="23" xfId="0" applyFont="1" applyFill="1" applyBorder="1" applyAlignment="1">
      <alignmen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199"/>
  <sheetViews>
    <sheetView tabSelected="1" workbookViewId="0">
      <selection activeCell="H12" sqref="H12"/>
    </sheetView>
  </sheetViews>
  <sheetFormatPr defaultColWidth="10.875" defaultRowHeight="15" x14ac:dyDescent="0.25"/>
  <cols>
    <col min="1" max="1" width="11" style="1" customWidth="1"/>
    <col min="2" max="2" width="61.875" style="11" customWidth="1"/>
    <col min="3" max="3" width="12" style="1" customWidth="1"/>
    <col min="4" max="4" width="13.25" style="1" customWidth="1"/>
    <col min="5" max="5" width="17.25" style="1" customWidth="1"/>
    <col min="6" max="6" width="15" style="1" customWidth="1"/>
    <col min="7" max="7" width="20.5" style="1" customWidth="1"/>
    <col min="8" max="8" width="29.75" style="1" customWidth="1"/>
    <col min="9" max="15" width="25" style="1" customWidth="1"/>
    <col min="16" max="16" width="10.875" style="1" customWidth="1"/>
    <col min="17" max="16384" width="10.875" style="1"/>
  </cols>
  <sheetData>
    <row r="2" spans="1:6" x14ac:dyDescent="0.25">
      <c r="A2" s="12" t="s">
        <v>0</v>
      </c>
      <c r="B2" s="70"/>
    </row>
    <row r="3" spans="1:6" x14ac:dyDescent="0.25">
      <c r="B3" s="71"/>
    </row>
    <row r="4" spans="1:6" x14ac:dyDescent="0.25">
      <c r="A4" s="12" t="s">
        <v>1</v>
      </c>
      <c r="B4" s="70"/>
    </row>
    <row r="5" spans="1:6" x14ac:dyDescent="0.25">
      <c r="A5" s="2"/>
      <c r="B5" s="70"/>
    </row>
    <row r="6" spans="1:6" x14ac:dyDescent="0.25">
      <c r="A6" s="1" t="s">
        <v>2</v>
      </c>
      <c r="B6" s="69" t="s">
        <v>3</v>
      </c>
    </row>
    <row r="7" spans="1:6" x14ac:dyDescent="0.25">
      <c r="B7" s="70"/>
    </row>
    <row r="8" spans="1:6" x14ac:dyDescent="0.25">
      <c r="A8" s="3" t="s">
        <v>4</v>
      </c>
      <c r="B8" s="72"/>
    </row>
    <row r="9" spans="1:6" ht="1.5" customHeight="1" x14ac:dyDescent="0.25">
      <c r="A9" s="3"/>
      <c r="B9" s="72"/>
    </row>
    <row r="10" spans="1:6" x14ac:dyDescent="0.25">
      <c r="A10" s="3" t="s">
        <v>5</v>
      </c>
      <c r="B10" s="72"/>
    </row>
    <row r="12" spans="1:6" ht="15.75" x14ac:dyDescent="0.25">
      <c r="A12" s="22" t="s">
        <v>6</v>
      </c>
      <c r="B12" s="23"/>
      <c r="C12" s="19"/>
      <c r="D12" s="20"/>
      <c r="E12" s="20"/>
      <c r="F12" s="21"/>
    </row>
    <row r="13" spans="1:6" ht="15.95" customHeight="1" x14ac:dyDescent="0.25">
      <c r="A13" s="31" t="s">
        <v>7</v>
      </c>
      <c r="B13" s="26"/>
      <c r="C13" s="19"/>
      <c r="D13" s="20"/>
      <c r="E13" s="20"/>
      <c r="F13" s="21"/>
    </row>
    <row r="14" spans="1:6" ht="15.95" customHeight="1" x14ac:dyDescent="0.25">
      <c r="A14" s="31" t="s">
        <v>8</v>
      </c>
      <c r="B14" s="26"/>
      <c r="C14" s="19"/>
      <c r="D14" s="20"/>
      <c r="E14" s="20"/>
      <c r="F14" s="21"/>
    </row>
    <row r="15" spans="1:6" ht="15.95" customHeight="1" x14ac:dyDescent="0.25">
      <c r="A15" s="22" t="s">
        <v>9</v>
      </c>
      <c r="B15" s="23"/>
      <c r="C15" s="19"/>
      <c r="D15" s="20"/>
      <c r="E15" s="20"/>
      <c r="F15" s="21"/>
    </row>
    <row r="16" spans="1:6" ht="30" customHeight="1" x14ac:dyDescent="0.25">
      <c r="A16" s="25" t="s">
        <v>10</v>
      </c>
      <c r="B16" s="26"/>
      <c r="C16" s="19"/>
      <c r="D16" s="20"/>
      <c r="E16" s="20"/>
      <c r="F16" s="21"/>
    </row>
    <row r="17" spans="1:7" ht="15.95" customHeight="1" x14ac:dyDescent="0.25">
      <c r="A17" s="22" t="s">
        <v>11</v>
      </c>
      <c r="B17" s="23"/>
      <c r="C17" s="19"/>
      <c r="D17" s="20"/>
      <c r="E17" s="20"/>
      <c r="F17" s="21"/>
    </row>
    <row r="18" spans="1:7" ht="15.95" customHeight="1" x14ac:dyDescent="0.25">
      <c r="A18" s="22" t="s">
        <v>12</v>
      </c>
      <c r="B18" s="23"/>
      <c r="C18" s="19"/>
      <c r="D18" s="20"/>
      <c r="E18" s="20"/>
      <c r="F18" s="21"/>
    </row>
    <row r="19" spans="1:7" ht="48" customHeight="1" x14ac:dyDescent="0.25">
      <c r="A19" s="22" t="s">
        <v>13</v>
      </c>
      <c r="B19" s="23"/>
      <c r="C19" s="19"/>
      <c r="D19" s="20"/>
      <c r="E19" s="20"/>
      <c r="F19" s="21"/>
    </row>
    <row r="20" spans="1:7" ht="54.95" customHeight="1" x14ac:dyDescent="0.25">
      <c r="A20" s="22" t="s">
        <v>14</v>
      </c>
      <c r="B20" s="23"/>
      <c r="C20" s="19"/>
      <c r="D20" s="20"/>
      <c r="E20" s="20"/>
      <c r="F20" s="21"/>
    </row>
    <row r="21" spans="1:7" ht="3.75" customHeight="1" x14ac:dyDescent="0.25">
      <c r="A21" s="28"/>
      <c r="B21" s="29"/>
      <c r="C21" s="32"/>
      <c r="D21" s="33"/>
      <c r="E21" s="33"/>
      <c r="F21" s="33"/>
      <c r="G21" s="13"/>
    </row>
    <row r="22" spans="1:7" ht="18" customHeight="1" x14ac:dyDescent="0.25">
      <c r="A22" s="4"/>
      <c r="B22" s="4"/>
      <c r="C22" s="5"/>
      <c r="D22" s="5"/>
      <c r="E22" s="5"/>
      <c r="F22" s="5"/>
    </row>
    <row r="23" spans="1:7" x14ac:dyDescent="0.25">
      <c r="A23" s="27" t="s">
        <v>15</v>
      </c>
      <c r="B23" s="24"/>
      <c r="C23" s="24"/>
      <c r="D23" s="24"/>
      <c r="E23" s="24"/>
      <c r="F23" s="24"/>
    </row>
    <row r="24" spans="1:7" x14ac:dyDescent="0.25">
      <c r="A24" s="24" t="s">
        <v>16</v>
      </c>
      <c r="B24" s="24"/>
      <c r="C24" s="24"/>
      <c r="D24" s="24"/>
      <c r="E24" s="24"/>
      <c r="F24" s="24"/>
    </row>
    <row r="25" spans="1:7" x14ac:dyDescent="0.25">
      <c r="A25" s="24" t="s">
        <v>17</v>
      </c>
      <c r="B25" s="24"/>
      <c r="C25" s="24"/>
      <c r="D25" s="24"/>
      <c r="E25" s="24"/>
      <c r="F25" s="24"/>
    </row>
    <row r="26" spans="1:7" x14ac:dyDescent="0.25">
      <c r="A26" s="24" t="s">
        <v>18</v>
      </c>
      <c r="B26" s="24"/>
      <c r="C26" s="24"/>
      <c r="D26" s="24"/>
      <c r="E26" s="24"/>
      <c r="F26" s="24"/>
    </row>
    <row r="27" spans="1:7" x14ac:dyDescent="0.25">
      <c r="A27" s="24" t="s">
        <v>19</v>
      </c>
      <c r="B27" s="24"/>
      <c r="C27" s="24"/>
      <c r="D27" s="24"/>
      <c r="E27" s="24"/>
      <c r="F27" s="24"/>
    </row>
    <row r="28" spans="1:7" ht="2.25" customHeight="1" x14ac:dyDescent="0.25">
      <c r="A28" s="30"/>
      <c r="B28" s="24"/>
      <c r="C28" s="24"/>
      <c r="D28" s="24"/>
      <c r="E28" s="24"/>
      <c r="F28" s="24"/>
    </row>
    <row r="29" spans="1:7" x14ac:dyDescent="0.25">
      <c r="A29" s="24" t="s">
        <v>275</v>
      </c>
      <c r="B29" s="24"/>
      <c r="C29" s="24"/>
      <c r="D29" s="24"/>
      <c r="E29" s="24"/>
      <c r="F29" s="24"/>
    </row>
    <row r="30" spans="1:7" ht="27" customHeight="1" x14ac:dyDescent="0.25">
      <c r="A30" s="74" t="s">
        <v>276</v>
      </c>
      <c r="B30" s="74"/>
      <c r="C30" s="74"/>
      <c r="D30" s="73"/>
    </row>
    <row r="31" spans="1:7" x14ac:dyDescent="0.25">
      <c r="A31" s="13" t="s">
        <v>277</v>
      </c>
    </row>
    <row r="32" spans="1:7" x14ac:dyDescent="0.25">
      <c r="A32" s="12" t="s">
        <v>20</v>
      </c>
      <c r="B32" s="69" t="s">
        <v>21</v>
      </c>
    </row>
    <row r="34" spans="1:9" x14ac:dyDescent="0.25">
      <c r="A34" s="12" t="s">
        <v>22</v>
      </c>
    </row>
    <row r="35" spans="1:9" ht="45" x14ac:dyDescent="0.25">
      <c r="A35" s="64" t="s">
        <v>23</v>
      </c>
      <c r="B35" s="64" t="s">
        <v>24</v>
      </c>
      <c r="C35" s="64" t="s">
        <v>25</v>
      </c>
      <c r="D35" s="64" t="s">
        <v>26</v>
      </c>
      <c r="E35" s="64" t="s">
        <v>27</v>
      </c>
      <c r="F35" s="64" t="s">
        <v>28</v>
      </c>
      <c r="G35" s="64" t="s">
        <v>29</v>
      </c>
      <c r="H35" s="64" t="s">
        <v>30</v>
      </c>
      <c r="I35" s="64" t="s">
        <v>31</v>
      </c>
    </row>
    <row r="36" spans="1:9" x14ac:dyDescent="0.25">
      <c r="A36" s="64" t="s">
        <v>32</v>
      </c>
      <c r="B36" s="64" t="s">
        <v>33</v>
      </c>
      <c r="C36" s="65"/>
      <c r="D36" s="65"/>
      <c r="E36" s="65"/>
      <c r="F36" s="65"/>
      <c r="G36" s="65"/>
      <c r="H36" s="65"/>
      <c r="I36" s="65"/>
    </row>
    <row r="37" spans="1:9" x14ac:dyDescent="0.25">
      <c r="A37" s="65" t="s">
        <v>34</v>
      </c>
      <c r="B37" s="75" t="s">
        <v>35</v>
      </c>
      <c r="C37" s="65">
        <v>10</v>
      </c>
      <c r="D37" s="65" t="s">
        <v>36</v>
      </c>
      <c r="E37" s="66"/>
      <c r="F37" s="65" t="str">
        <f>IF(ISBLANK(E37),"", PRODUCT(C37,E37))</f>
        <v/>
      </c>
      <c r="G37" s="67"/>
      <c r="H37" s="65"/>
      <c r="I37" s="65"/>
    </row>
    <row r="38" spans="1:9" x14ac:dyDescent="0.25">
      <c r="A38" s="65" t="s">
        <v>37</v>
      </c>
      <c r="B38" s="65" t="s">
        <v>38</v>
      </c>
      <c r="C38" s="65"/>
      <c r="D38" s="65"/>
      <c r="E38" s="65"/>
      <c r="F38" s="65"/>
      <c r="G38" s="65"/>
      <c r="H38" s="67"/>
      <c r="I38" s="67"/>
    </row>
    <row r="39" spans="1:9" x14ac:dyDescent="0.25">
      <c r="A39" s="65" t="s">
        <v>39</v>
      </c>
      <c r="B39" s="65" t="s">
        <v>40</v>
      </c>
      <c r="C39" s="65"/>
      <c r="D39" s="65"/>
      <c r="E39" s="65"/>
      <c r="F39" s="65"/>
      <c r="G39" s="65"/>
      <c r="H39" s="67"/>
      <c r="I39" s="67"/>
    </row>
    <row r="40" spans="1:9" x14ac:dyDescent="0.25">
      <c r="A40" s="65" t="s">
        <v>41</v>
      </c>
      <c r="B40" s="65" t="s">
        <v>42</v>
      </c>
      <c r="C40" s="65"/>
      <c r="D40" s="65"/>
      <c r="E40" s="65"/>
      <c r="F40" s="65"/>
      <c r="G40" s="65"/>
      <c r="H40" s="67"/>
      <c r="I40" s="67"/>
    </row>
    <row r="41" spans="1:9" x14ac:dyDescent="0.25">
      <c r="A41" s="65" t="s">
        <v>43</v>
      </c>
      <c r="B41" s="75" t="s">
        <v>44</v>
      </c>
      <c r="C41" s="65">
        <v>20</v>
      </c>
      <c r="D41" s="65" t="s">
        <v>36</v>
      </c>
      <c r="E41" s="66"/>
      <c r="F41" s="65" t="str">
        <f>IF(ISBLANK(E41),"", PRODUCT(C41,E41))</f>
        <v/>
      </c>
      <c r="G41" s="67"/>
      <c r="H41" s="65"/>
      <c r="I41" s="65"/>
    </row>
    <row r="42" spans="1:9" x14ac:dyDescent="0.25">
      <c r="A42" s="65" t="s">
        <v>45</v>
      </c>
      <c r="B42" s="65" t="s">
        <v>46</v>
      </c>
      <c r="C42" s="65"/>
      <c r="D42" s="65"/>
      <c r="E42" s="65"/>
      <c r="F42" s="65"/>
      <c r="G42" s="65"/>
      <c r="H42" s="67"/>
      <c r="I42" s="67"/>
    </row>
    <row r="43" spans="1:9" x14ac:dyDescent="0.25">
      <c r="A43" s="65" t="s">
        <v>47</v>
      </c>
      <c r="B43" s="65" t="s">
        <v>48</v>
      </c>
      <c r="C43" s="65"/>
      <c r="D43" s="65"/>
      <c r="E43" s="65"/>
      <c r="F43" s="65"/>
      <c r="G43" s="65"/>
      <c r="H43" s="67"/>
      <c r="I43" s="67"/>
    </row>
    <row r="44" spans="1:9" x14ac:dyDescent="0.25">
      <c r="A44" s="65" t="s">
        <v>49</v>
      </c>
      <c r="B44" s="65" t="s">
        <v>50</v>
      </c>
      <c r="C44" s="65"/>
      <c r="D44" s="65"/>
      <c r="E44" s="65"/>
      <c r="F44" s="65"/>
      <c r="G44" s="65"/>
      <c r="H44" s="67"/>
      <c r="I44" s="67"/>
    </row>
    <row r="45" spans="1:9" x14ac:dyDescent="0.25">
      <c r="A45" s="65" t="s">
        <v>51</v>
      </c>
      <c r="B45" s="75" t="s">
        <v>52</v>
      </c>
      <c r="C45" s="65">
        <v>160</v>
      </c>
      <c r="D45" s="65" t="s">
        <v>53</v>
      </c>
      <c r="E45" s="66"/>
      <c r="F45" s="65" t="str">
        <f>IF(ISBLANK(E45),"", PRODUCT(C45,E45))</f>
        <v/>
      </c>
      <c r="G45" s="67"/>
      <c r="H45" s="65"/>
      <c r="I45" s="65"/>
    </row>
    <row r="46" spans="1:9" x14ac:dyDescent="0.25">
      <c r="A46" s="65" t="s">
        <v>54</v>
      </c>
      <c r="B46" s="65" t="s">
        <v>55</v>
      </c>
      <c r="C46" s="65"/>
      <c r="D46" s="65"/>
      <c r="E46" s="65"/>
      <c r="F46" s="65"/>
      <c r="G46" s="65"/>
      <c r="H46" s="67"/>
      <c r="I46" s="67"/>
    </row>
    <row r="47" spans="1:9" x14ac:dyDescent="0.25">
      <c r="A47" s="65" t="s">
        <v>56</v>
      </c>
      <c r="B47" s="65" t="s">
        <v>57</v>
      </c>
      <c r="C47" s="65"/>
      <c r="D47" s="65"/>
      <c r="E47" s="65"/>
      <c r="F47" s="65"/>
      <c r="G47" s="65"/>
      <c r="H47" s="67"/>
      <c r="I47" s="67"/>
    </row>
    <row r="48" spans="1:9" x14ac:dyDescent="0.25">
      <c r="A48" s="65" t="s">
        <v>58</v>
      </c>
      <c r="B48" s="65" t="s">
        <v>59</v>
      </c>
      <c r="C48" s="65"/>
      <c r="D48" s="65"/>
      <c r="E48" s="65"/>
      <c r="F48" s="65"/>
      <c r="G48" s="65"/>
      <c r="H48" s="67"/>
      <c r="I48" s="67"/>
    </row>
    <row r="49" spans="1:9" x14ac:dyDescent="0.25">
      <c r="A49" s="65" t="s">
        <v>60</v>
      </c>
      <c r="B49" s="75" t="s">
        <v>61</v>
      </c>
      <c r="C49" s="65">
        <v>80</v>
      </c>
      <c r="D49" s="65" t="s">
        <v>53</v>
      </c>
      <c r="E49" s="66"/>
      <c r="F49" s="65" t="str">
        <f>IF(ISBLANK(E49),"", PRODUCT(C49,E49))</f>
        <v/>
      </c>
      <c r="G49" s="67"/>
      <c r="H49" s="65"/>
      <c r="I49" s="65"/>
    </row>
    <row r="50" spans="1:9" x14ac:dyDescent="0.25">
      <c r="A50" s="65" t="s">
        <v>62</v>
      </c>
      <c r="B50" s="65" t="s">
        <v>63</v>
      </c>
      <c r="C50" s="65"/>
      <c r="D50" s="65"/>
      <c r="E50" s="65"/>
      <c r="F50" s="65"/>
      <c r="G50" s="65"/>
      <c r="H50" s="67"/>
      <c r="I50" s="67"/>
    </row>
    <row r="51" spans="1:9" ht="30" x14ac:dyDescent="0.25">
      <c r="A51" s="65" t="s">
        <v>64</v>
      </c>
      <c r="B51" s="65" t="s">
        <v>65</v>
      </c>
      <c r="C51" s="65"/>
      <c r="D51" s="65"/>
      <c r="E51" s="65"/>
      <c r="F51" s="65"/>
      <c r="G51" s="65"/>
      <c r="H51" s="67"/>
      <c r="I51" s="67"/>
    </row>
    <row r="52" spans="1:9" x14ac:dyDescent="0.25">
      <c r="A52" s="65" t="s">
        <v>66</v>
      </c>
      <c r="B52" s="65" t="s">
        <v>67</v>
      </c>
      <c r="C52" s="65"/>
      <c r="D52" s="65"/>
      <c r="E52" s="65"/>
      <c r="F52" s="65"/>
      <c r="G52" s="65"/>
      <c r="H52" s="67"/>
      <c r="I52" s="67"/>
    </row>
    <row r="53" spans="1:9" x14ac:dyDescent="0.25">
      <c r="A53" s="65" t="s">
        <v>68</v>
      </c>
      <c r="B53" s="65" t="s">
        <v>69</v>
      </c>
      <c r="C53" s="65"/>
      <c r="D53" s="65"/>
      <c r="E53" s="65"/>
      <c r="F53" s="65"/>
      <c r="G53" s="65"/>
      <c r="H53" s="67"/>
      <c r="I53" s="67"/>
    </row>
    <row r="54" spans="1:9" x14ac:dyDescent="0.25">
      <c r="A54" s="65" t="s">
        <v>70</v>
      </c>
      <c r="B54" s="75" t="s">
        <v>61</v>
      </c>
      <c r="C54" s="65">
        <v>350</v>
      </c>
      <c r="D54" s="65" t="s">
        <v>71</v>
      </c>
      <c r="E54" s="66"/>
      <c r="F54" s="65" t="str">
        <f>IF(ISBLANK(E54),"", PRODUCT(C54,E54))</f>
        <v/>
      </c>
      <c r="G54" s="67"/>
      <c r="H54" s="65"/>
      <c r="I54" s="65"/>
    </row>
    <row r="55" spans="1:9" x14ac:dyDescent="0.25">
      <c r="A55" s="65" t="s">
        <v>72</v>
      </c>
      <c r="B55" s="65" t="s">
        <v>63</v>
      </c>
      <c r="C55" s="65"/>
      <c r="D55" s="65"/>
      <c r="E55" s="65"/>
      <c r="F55" s="65"/>
      <c r="G55" s="65"/>
      <c r="H55" s="67"/>
      <c r="I55" s="67"/>
    </row>
    <row r="56" spans="1:9" ht="30" x14ac:dyDescent="0.25">
      <c r="A56" s="65" t="s">
        <v>73</v>
      </c>
      <c r="B56" s="65" t="s">
        <v>74</v>
      </c>
      <c r="C56" s="65"/>
      <c r="D56" s="65"/>
      <c r="E56" s="65"/>
      <c r="F56" s="65"/>
      <c r="G56" s="65"/>
      <c r="H56" s="67"/>
      <c r="I56" s="67"/>
    </row>
    <row r="57" spans="1:9" x14ac:dyDescent="0.25">
      <c r="A57" s="65" t="s">
        <v>75</v>
      </c>
      <c r="B57" s="65" t="s">
        <v>76</v>
      </c>
      <c r="C57" s="65"/>
      <c r="D57" s="65"/>
      <c r="E57" s="65"/>
      <c r="F57" s="65"/>
      <c r="G57" s="65"/>
      <c r="H57" s="67"/>
      <c r="I57" s="67"/>
    </row>
    <row r="58" spans="1:9" x14ac:dyDescent="0.25">
      <c r="A58" s="65" t="s">
        <v>77</v>
      </c>
      <c r="B58" s="65" t="s">
        <v>78</v>
      </c>
      <c r="C58" s="65"/>
      <c r="D58" s="65"/>
      <c r="E58" s="65"/>
      <c r="F58" s="65"/>
      <c r="G58" s="65"/>
      <c r="H58" s="67"/>
      <c r="I58" s="67"/>
    </row>
    <row r="59" spans="1:9" ht="30" x14ac:dyDescent="0.25">
      <c r="A59" s="11"/>
      <c r="C59" s="11"/>
      <c r="D59" s="11"/>
      <c r="E59" s="64" t="s">
        <v>79</v>
      </c>
      <c r="F59" s="64" t="str">
        <f>IF((COUNT(C37:C58)&lt;&gt;COUNT(F37:F58)),"", ROUND(SUM(F37:F58),2))</f>
        <v/>
      </c>
      <c r="G59" s="68" t="str">
        <f>IF((COUNT(C37:C58)&lt;&gt;COUNT(F37:F58)),"Neužpildytos visų objektų kainos", "")</f>
        <v>Neužpildytos visų objektų kainos</v>
      </c>
      <c r="H59" s="11"/>
      <c r="I59" s="11"/>
    </row>
    <row r="60" spans="1:9" ht="30" x14ac:dyDescent="0.25">
      <c r="A60" s="11"/>
      <c r="C60" s="64" t="s">
        <v>80</v>
      </c>
      <c r="D60" s="67"/>
      <c r="E60" s="64" t="s">
        <v>81</v>
      </c>
      <c r="F60" s="64" t="str">
        <f>IF(OR(F59="",D60=""),"", ROUND(PRODUCT(D60,F59)/100,2))</f>
        <v/>
      </c>
      <c r="G60" s="68" t="str">
        <f>IF(D60="", "Nurodykite taikomą PVM dydį", "")</f>
        <v>Nurodykite taikomą PVM dydį</v>
      </c>
      <c r="H60" s="11"/>
      <c r="I60" s="11"/>
    </row>
    <row r="61" spans="1:9" x14ac:dyDescent="0.25">
      <c r="A61" s="11"/>
      <c r="C61" s="11"/>
      <c r="D61" s="11"/>
      <c r="E61" s="64" t="s">
        <v>82</v>
      </c>
      <c r="F61" s="64">
        <f>IF(ISBLANK(F60), "", ROUND(SUM(F59:F60),2))</f>
        <v>0</v>
      </c>
      <c r="G61" s="11"/>
      <c r="H61" s="11"/>
      <c r="I61" s="11"/>
    </row>
    <row r="62" spans="1:9" x14ac:dyDescent="0.25">
      <c r="A62" s="11"/>
      <c r="C62" s="11"/>
      <c r="D62" s="11"/>
      <c r="E62" s="11"/>
      <c r="F62" s="11"/>
      <c r="G62" s="11"/>
      <c r="H62" s="11"/>
      <c r="I62" s="11"/>
    </row>
    <row r="63" spans="1:9" x14ac:dyDescent="0.25">
      <c r="A63" s="11"/>
      <c r="C63" s="11"/>
      <c r="D63" s="11"/>
      <c r="E63" s="11"/>
      <c r="F63" s="11"/>
      <c r="G63" s="11"/>
      <c r="H63" s="11"/>
      <c r="I63" s="11"/>
    </row>
    <row r="64" spans="1:9" x14ac:dyDescent="0.25">
      <c r="A64" s="11"/>
      <c r="C64" s="11"/>
      <c r="D64" s="11"/>
      <c r="E64" s="11"/>
      <c r="F64" s="11"/>
      <c r="G64" s="11"/>
      <c r="H64" s="11"/>
      <c r="I64" s="11"/>
    </row>
    <row r="65" spans="1:9" x14ac:dyDescent="0.25">
      <c r="A65" s="69" t="s">
        <v>83</v>
      </c>
      <c r="B65" s="69" t="s">
        <v>84</v>
      </c>
      <c r="C65" s="11"/>
      <c r="D65" s="11"/>
      <c r="E65" s="11"/>
      <c r="F65" s="11"/>
      <c r="G65" s="11"/>
      <c r="H65" s="11"/>
      <c r="I65" s="11"/>
    </row>
    <row r="66" spans="1:9" x14ac:dyDescent="0.25">
      <c r="A66" s="11"/>
      <c r="C66" s="11"/>
      <c r="D66" s="11"/>
      <c r="E66" s="11"/>
      <c r="F66" s="11"/>
      <c r="G66" s="11"/>
      <c r="H66" s="11"/>
      <c r="I66" s="11"/>
    </row>
    <row r="67" spans="1:9" ht="30" x14ac:dyDescent="0.25">
      <c r="A67" s="69" t="s">
        <v>22</v>
      </c>
      <c r="C67" s="11"/>
      <c r="D67" s="11"/>
      <c r="E67" s="11"/>
      <c r="F67" s="11"/>
      <c r="G67" s="11"/>
      <c r="H67" s="11"/>
      <c r="I67" s="11"/>
    </row>
    <row r="68" spans="1:9" ht="45" x14ac:dyDescent="0.25">
      <c r="A68" s="64" t="s">
        <v>23</v>
      </c>
      <c r="B68" s="64" t="s">
        <v>24</v>
      </c>
      <c r="C68" s="64" t="s">
        <v>25</v>
      </c>
      <c r="D68" s="64" t="s">
        <v>26</v>
      </c>
      <c r="E68" s="64" t="s">
        <v>27</v>
      </c>
      <c r="F68" s="64" t="s">
        <v>28</v>
      </c>
      <c r="G68" s="64" t="s">
        <v>29</v>
      </c>
      <c r="H68" s="64" t="s">
        <v>30</v>
      </c>
      <c r="I68" s="64" t="s">
        <v>31</v>
      </c>
    </row>
    <row r="69" spans="1:9" x14ac:dyDescent="0.25">
      <c r="A69" s="64" t="s">
        <v>85</v>
      </c>
      <c r="B69" s="64" t="s">
        <v>86</v>
      </c>
      <c r="C69" s="65"/>
      <c r="D69" s="65"/>
      <c r="E69" s="65"/>
      <c r="F69" s="65"/>
      <c r="G69" s="65"/>
      <c r="H69" s="65"/>
      <c r="I69" s="65"/>
    </row>
    <row r="70" spans="1:9" x14ac:dyDescent="0.25">
      <c r="A70" s="65" t="s">
        <v>87</v>
      </c>
      <c r="B70" s="75" t="s">
        <v>88</v>
      </c>
      <c r="C70" s="65">
        <v>50000</v>
      </c>
      <c r="D70" s="65" t="s">
        <v>36</v>
      </c>
      <c r="E70" s="66"/>
      <c r="F70" s="65" t="str">
        <f>IF(ISBLANK(E70),"", PRODUCT(C70,E70))</f>
        <v/>
      </c>
      <c r="G70" s="67"/>
      <c r="H70" s="65"/>
      <c r="I70" s="65"/>
    </row>
    <row r="71" spans="1:9" x14ac:dyDescent="0.25">
      <c r="A71" s="65" t="s">
        <v>89</v>
      </c>
      <c r="B71" s="65" t="s">
        <v>90</v>
      </c>
      <c r="C71" s="65"/>
      <c r="D71" s="65"/>
      <c r="E71" s="65"/>
      <c r="F71" s="65"/>
      <c r="G71" s="65"/>
      <c r="H71" s="67"/>
      <c r="I71" s="67"/>
    </row>
    <row r="72" spans="1:9" x14ac:dyDescent="0.25">
      <c r="A72" s="65" t="s">
        <v>91</v>
      </c>
      <c r="B72" s="65" t="s">
        <v>92</v>
      </c>
      <c r="C72" s="65"/>
      <c r="D72" s="65"/>
      <c r="E72" s="65"/>
      <c r="F72" s="65"/>
      <c r="G72" s="65"/>
      <c r="H72" s="67"/>
      <c r="I72" s="67"/>
    </row>
    <row r="73" spans="1:9" x14ac:dyDescent="0.25">
      <c r="A73" s="65" t="s">
        <v>93</v>
      </c>
      <c r="B73" s="65" t="s">
        <v>94</v>
      </c>
      <c r="C73" s="65"/>
      <c r="D73" s="65"/>
      <c r="E73" s="65"/>
      <c r="F73" s="65"/>
      <c r="G73" s="65"/>
      <c r="H73" s="67"/>
      <c r="I73" s="67"/>
    </row>
    <row r="74" spans="1:9" x14ac:dyDescent="0.25">
      <c r="A74" s="65" t="s">
        <v>95</v>
      </c>
      <c r="B74" s="65" t="s">
        <v>96</v>
      </c>
      <c r="C74" s="65"/>
      <c r="D74" s="65"/>
      <c r="E74" s="65"/>
      <c r="F74" s="65"/>
      <c r="G74" s="65"/>
      <c r="H74" s="67"/>
      <c r="I74" s="67"/>
    </row>
    <row r="75" spans="1:9" x14ac:dyDescent="0.25">
      <c r="A75" s="65" t="s">
        <v>97</v>
      </c>
      <c r="B75" s="65" t="s">
        <v>98</v>
      </c>
      <c r="C75" s="65"/>
      <c r="D75" s="65"/>
      <c r="E75" s="65"/>
      <c r="F75" s="65"/>
      <c r="G75" s="65"/>
      <c r="H75" s="67"/>
      <c r="I75" s="67"/>
    </row>
    <row r="76" spans="1:9" x14ac:dyDescent="0.25">
      <c r="A76" s="65" t="s">
        <v>99</v>
      </c>
      <c r="B76" s="65" t="s">
        <v>100</v>
      </c>
      <c r="C76" s="65"/>
      <c r="D76" s="65"/>
      <c r="E76" s="65"/>
      <c r="F76" s="65"/>
      <c r="G76" s="65"/>
      <c r="H76" s="67"/>
      <c r="I76" s="67"/>
    </row>
    <row r="77" spans="1:9" x14ac:dyDescent="0.25">
      <c r="A77" s="65" t="s">
        <v>101</v>
      </c>
      <c r="B77" s="75" t="s">
        <v>102</v>
      </c>
      <c r="C77" s="65">
        <v>25000</v>
      </c>
      <c r="D77" s="65" t="s">
        <v>36</v>
      </c>
      <c r="E77" s="66"/>
      <c r="F77" s="65" t="str">
        <f>IF(ISBLANK(E77),"", PRODUCT(C77,E77))</f>
        <v/>
      </c>
      <c r="G77" s="67"/>
      <c r="H77" s="65"/>
      <c r="I77" s="65"/>
    </row>
    <row r="78" spans="1:9" x14ac:dyDescent="0.25">
      <c r="A78" s="65" t="s">
        <v>103</v>
      </c>
      <c r="B78" s="65" t="s">
        <v>104</v>
      </c>
      <c r="C78" s="65"/>
      <c r="D78" s="65"/>
      <c r="E78" s="65"/>
      <c r="F78" s="65"/>
      <c r="G78" s="65"/>
      <c r="H78" s="67"/>
      <c r="I78" s="67"/>
    </row>
    <row r="79" spans="1:9" x14ac:dyDescent="0.25">
      <c r="A79" s="65" t="s">
        <v>105</v>
      </c>
      <c r="B79" s="65" t="s">
        <v>92</v>
      </c>
      <c r="C79" s="65"/>
      <c r="D79" s="65"/>
      <c r="E79" s="65"/>
      <c r="F79" s="65"/>
      <c r="G79" s="65"/>
      <c r="H79" s="67"/>
      <c r="I79" s="67"/>
    </row>
    <row r="80" spans="1:9" x14ac:dyDescent="0.25">
      <c r="A80" s="65" t="s">
        <v>106</v>
      </c>
      <c r="B80" s="65" t="s">
        <v>107</v>
      </c>
      <c r="C80" s="65"/>
      <c r="D80" s="65"/>
      <c r="E80" s="65"/>
      <c r="F80" s="65"/>
      <c r="G80" s="65"/>
      <c r="H80" s="67"/>
      <c r="I80" s="67"/>
    </row>
    <row r="81" spans="1:9" x14ac:dyDescent="0.25">
      <c r="A81" s="65" t="s">
        <v>108</v>
      </c>
      <c r="B81" s="65" t="s">
        <v>96</v>
      </c>
      <c r="C81" s="65"/>
      <c r="D81" s="65"/>
      <c r="E81" s="65"/>
      <c r="F81" s="65"/>
      <c r="G81" s="65"/>
      <c r="H81" s="67"/>
      <c r="I81" s="67"/>
    </row>
    <row r="82" spans="1:9" x14ac:dyDescent="0.25">
      <c r="A82" s="65" t="s">
        <v>109</v>
      </c>
      <c r="B82" s="65" t="s">
        <v>100</v>
      </c>
      <c r="C82" s="65"/>
      <c r="D82" s="65"/>
      <c r="E82" s="65"/>
      <c r="F82" s="65"/>
      <c r="G82" s="65"/>
      <c r="H82" s="67"/>
      <c r="I82" s="67"/>
    </row>
    <row r="83" spans="1:9" ht="30" x14ac:dyDescent="0.25">
      <c r="A83" s="11"/>
      <c r="C83" s="11"/>
      <c r="D83" s="11"/>
      <c r="E83" s="64" t="s">
        <v>79</v>
      </c>
      <c r="F83" s="64" t="str">
        <f>IF((COUNT(C70:C82)&lt;&gt;COUNT(F70:F82)),"", ROUND(SUM(F70:F82),2))</f>
        <v/>
      </c>
      <c r="G83" s="68" t="str">
        <f>IF((COUNT(C70:C82)&lt;&gt;COUNT(F70:F82)),"Neužpildytos visų objektų kainos", "")</f>
        <v>Neužpildytos visų objektų kainos</v>
      </c>
      <c r="H83" s="11"/>
      <c r="I83" s="11"/>
    </row>
    <row r="84" spans="1:9" ht="30" x14ac:dyDescent="0.25">
      <c r="A84" s="11"/>
      <c r="C84" s="64" t="s">
        <v>80</v>
      </c>
      <c r="D84" s="67"/>
      <c r="E84" s="64" t="s">
        <v>81</v>
      </c>
      <c r="F84" s="64" t="str">
        <f>IF(OR(F83="",D84=""),"", ROUND(PRODUCT(D84,F83)/100,2))</f>
        <v/>
      </c>
      <c r="G84" s="68" t="str">
        <f>IF(D84="", "Nurodykite taikomą PVM dydį", "")</f>
        <v>Nurodykite taikomą PVM dydį</v>
      </c>
      <c r="H84" s="11"/>
      <c r="I84" s="11"/>
    </row>
    <row r="85" spans="1:9" x14ac:dyDescent="0.25">
      <c r="A85" s="11"/>
      <c r="C85" s="11"/>
      <c r="D85" s="11"/>
      <c r="E85" s="64" t="s">
        <v>82</v>
      </c>
      <c r="F85" s="64">
        <f>IF(ISBLANK(F84), "", ROUND(SUM(F83:F84),2))</f>
        <v>0</v>
      </c>
      <c r="G85" s="11"/>
      <c r="H85" s="11"/>
      <c r="I85" s="11"/>
    </row>
    <row r="86" spans="1:9" x14ac:dyDescent="0.25">
      <c r="A86" s="11"/>
      <c r="C86" s="11"/>
      <c r="D86" s="11"/>
      <c r="E86" s="11"/>
      <c r="F86" s="11"/>
      <c r="G86" s="11"/>
      <c r="H86" s="11"/>
      <c r="I86" s="11"/>
    </row>
    <row r="87" spans="1:9" x14ac:dyDescent="0.25">
      <c r="A87" s="11"/>
      <c r="C87" s="11"/>
      <c r="D87" s="11"/>
      <c r="E87" s="11"/>
      <c r="F87" s="11"/>
      <c r="G87" s="11"/>
      <c r="H87" s="11"/>
      <c r="I87" s="11"/>
    </row>
    <row r="88" spans="1:9" x14ac:dyDescent="0.25">
      <c r="A88" s="11"/>
      <c r="C88" s="11"/>
      <c r="D88" s="11"/>
      <c r="E88" s="11"/>
      <c r="F88" s="11"/>
      <c r="G88" s="11"/>
      <c r="H88" s="11"/>
      <c r="I88" s="11"/>
    </row>
    <row r="89" spans="1:9" x14ac:dyDescent="0.25">
      <c r="A89" s="69" t="s">
        <v>110</v>
      </c>
      <c r="B89" s="69" t="s">
        <v>111</v>
      </c>
      <c r="C89" s="11"/>
      <c r="D89" s="11"/>
      <c r="E89" s="11"/>
      <c r="F89" s="11"/>
      <c r="G89" s="11"/>
      <c r="H89" s="11"/>
      <c r="I89" s="11"/>
    </row>
    <row r="90" spans="1:9" x14ac:dyDescent="0.25">
      <c r="A90" s="11"/>
      <c r="C90" s="11"/>
      <c r="D90" s="11"/>
      <c r="E90" s="11"/>
      <c r="F90" s="11"/>
      <c r="G90" s="11"/>
      <c r="H90" s="11"/>
      <c r="I90" s="11"/>
    </row>
    <row r="91" spans="1:9" ht="30" x14ac:dyDescent="0.25">
      <c r="A91" s="69" t="s">
        <v>22</v>
      </c>
      <c r="C91" s="11"/>
      <c r="D91" s="11"/>
      <c r="E91" s="11"/>
      <c r="F91" s="11"/>
      <c r="G91" s="11"/>
      <c r="H91" s="11"/>
      <c r="I91" s="11"/>
    </row>
    <row r="92" spans="1:9" ht="45" x14ac:dyDescent="0.25">
      <c r="A92" s="64" t="s">
        <v>23</v>
      </c>
      <c r="B92" s="64" t="s">
        <v>24</v>
      </c>
      <c r="C92" s="64" t="s">
        <v>25</v>
      </c>
      <c r="D92" s="64" t="s">
        <v>26</v>
      </c>
      <c r="E92" s="64" t="s">
        <v>27</v>
      </c>
      <c r="F92" s="64" t="s">
        <v>28</v>
      </c>
      <c r="G92" s="64" t="s">
        <v>29</v>
      </c>
      <c r="H92" s="64" t="s">
        <v>30</v>
      </c>
      <c r="I92" s="64" t="s">
        <v>31</v>
      </c>
    </row>
    <row r="93" spans="1:9" x14ac:dyDescent="0.25">
      <c r="A93" s="64" t="s">
        <v>112</v>
      </c>
      <c r="B93" s="64" t="s">
        <v>113</v>
      </c>
      <c r="C93" s="65"/>
      <c r="D93" s="65"/>
      <c r="E93" s="65"/>
      <c r="F93" s="65"/>
      <c r="G93" s="65"/>
      <c r="H93" s="65"/>
      <c r="I93" s="65"/>
    </row>
    <row r="94" spans="1:9" x14ac:dyDescent="0.25">
      <c r="A94" s="65" t="s">
        <v>114</v>
      </c>
      <c r="B94" s="75" t="s">
        <v>115</v>
      </c>
      <c r="C94" s="65">
        <v>20000</v>
      </c>
      <c r="D94" s="65" t="s">
        <v>53</v>
      </c>
      <c r="E94" s="66"/>
      <c r="F94" s="65" t="str">
        <f>IF(ISBLANK(E94),"", PRODUCT(C94,E94))</f>
        <v/>
      </c>
      <c r="G94" s="67"/>
      <c r="H94" s="65"/>
      <c r="I94" s="65"/>
    </row>
    <row r="95" spans="1:9" x14ac:dyDescent="0.25">
      <c r="A95" s="65" t="s">
        <v>116</v>
      </c>
      <c r="B95" s="65" t="s">
        <v>117</v>
      </c>
      <c r="C95" s="65"/>
      <c r="D95" s="65"/>
      <c r="E95" s="65"/>
      <c r="F95" s="65"/>
      <c r="G95" s="65"/>
      <c r="H95" s="67"/>
      <c r="I95" s="67"/>
    </row>
    <row r="96" spans="1:9" x14ac:dyDescent="0.25">
      <c r="A96" s="65" t="s">
        <v>118</v>
      </c>
      <c r="B96" s="65" t="s">
        <v>119</v>
      </c>
      <c r="C96" s="65"/>
      <c r="D96" s="65"/>
      <c r="E96" s="65"/>
      <c r="F96" s="65"/>
      <c r="G96" s="65"/>
      <c r="H96" s="67"/>
      <c r="I96" s="67"/>
    </row>
    <row r="97" spans="1:9" x14ac:dyDescent="0.25">
      <c r="A97" s="65" t="s">
        <v>120</v>
      </c>
      <c r="B97" s="65" t="s">
        <v>121</v>
      </c>
      <c r="C97" s="65"/>
      <c r="D97" s="65"/>
      <c r="E97" s="65"/>
      <c r="F97" s="65"/>
      <c r="G97" s="65"/>
      <c r="H97" s="67"/>
      <c r="I97" s="67"/>
    </row>
    <row r="98" spans="1:9" x14ac:dyDescent="0.25">
      <c r="A98" s="65" t="s">
        <v>122</v>
      </c>
      <c r="B98" s="65" t="s">
        <v>123</v>
      </c>
      <c r="C98" s="65"/>
      <c r="D98" s="65"/>
      <c r="E98" s="65"/>
      <c r="F98" s="65"/>
      <c r="G98" s="65"/>
      <c r="H98" s="67"/>
      <c r="I98" s="67"/>
    </row>
    <row r="99" spans="1:9" x14ac:dyDescent="0.25">
      <c r="A99" s="65" t="s">
        <v>124</v>
      </c>
      <c r="B99" s="75" t="s">
        <v>125</v>
      </c>
      <c r="C99" s="65">
        <v>15000</v>
      </c>
      <c r="D99" s="65" t="s">
        <v>53</v>
      </c>
      <c r="E99" s="66"/>
      <c r="F99" s="65" t="str">
        <f>IF(ISBLANK(E99),"", PRODUCT(C99,E99))</f>
        <v/>
      </c>
      <c r="G99" s="67"/>
      <c r="H99" s="65"/>
      <c r="I99" s="65"/>
    </row>
    <row r="100" spans="1:9" x14ac:dyDescent="0.25">
      <c r="A100" s="65" t="s">
        <v>126</v>
      </c>
      <c r="B100" s="65" t="s">
        <v>127</v>
      </c>
      <c r="C100" s="65"/>
      <c r="D100" s="65"/>
      <c r="E100" s="65"/>
      <c r="F100" s="65"/>
      <c r="G100" s="65"/>
      <c r="H100" s="67"/>
      <c r="I100" s="67"/>
    </row>
    <row r="101" spans="1:9" x14ac:dyDescent="0.25">
      <c r="A101" s="65" t="s">
        <v>128</v>
      </c>
      <c r="B101" s="65" t="s">
        <v>119</v>
      </c>
      <c r="C101" s="65"/>
      <c r="D101" s="65"/>
      <c r="E101" s="65"/>
      <c r="F101" s="65"/>
      <c r="G101" s="65"/>
      <c r="H101" s="67"/>
      <c r="I101" s="67"/>
    </row>
    <row r="102" spans="1:9" x14ac:dyDescent="0.25">
      <c r="A102" s="65" t="s">
        <v>129</v>
      </c>
      <c r="B102" s="65" t="s">
        <v>121</v>
      </c>
      <c r="C102" s="65"/>
      <c r="D102" s="65"/>
      <c r="E102" s="65"/>
      <c r="F102" s="65"/>
      <c r="G102" s="65"/>
      <c r="H102" s="67"/>
      <c r="I102" s="67"/>
    </row>
    <row r="103" spans="1:9" x14ac:dyDescent="0.25">
      <c r="A103" s="65" t="s">
        <v>130</v>
      </c>
      <c r="B103" s="65" t="s">
        <v>131</v>
      </c>
      <c r="C103" s="65"/>
      <c r="D103" s="65"/>
      <c r="E103" s="65"/>
      <c r="F103" s="65"/>
      <c r="G103" s="65"/>
      <c r="H103" s="67"/>
      <c r="I103" s="67"/>
    </row>
    <row r="104" spans="1:9" x14ac:dyDescent="0.25">
      <c r="A104" s="65" t="s">
        <v>132</v>
      </c>
      <c r="B104" s="75" t="s">
        <v>133</v>
      </c>
      <c r="C104" s="65">
        <v>10000</v>
      </c>
      <c r="D104" s="65" t="s">
        <v>53</v>
      </c>
      <c r="E104" s="66"/>
      <c r="F104" s="65" t="str">
        <f>IF(ISBLANK(E104),"", PRODUCT(C104,E104))</f>
        <v/>
      </c>
      <c r="G104" s="67"/>
      <c r="H104" s="65"/>
      <c r="I104" s="65"/>
    </row>
    <row r="105" spans="1:9" x14ac:dyDescent="0.25">
      <c r="A105" s="65" t="s">
        <v>134</v>
      </c>
      <c r="B105" s="65" t="s">
        <v>117</v>
      </c>
      <c r="C105" s="65"/>
      <c r="D105" s="65"/>
      <c r="E105" s="65"/>
      <c r="F105" s="65"/>
      <c r="G105" s="65"/>
      <c r="H105" s="67"/>
      <c r="I105" s="67"/>
    </row>
    <row r="106" spans="1:9" x14ac:dyDescent="0.25">
      <c r="A106" s="65" t="s">
        <v>135</v>
      </c>
      <c r="B106" s="65" t="s">
        <v>119</v>
      </c>
      <c r="C106" s="65"/>
      <c r="D106" s="65"/>
      <c r="E106" s="65"/>
      <c r="F106" s="65"/>
      <c r="G106" s="65"/>
      <c r="H106" s="67"/>
      <c r="I106" s="67"/>
    </row>
    <row r="107" spans="1:9" x14ac:dyDescent="0.25">
      <c r="A107" s="65" t="s">
        <v>136</v>
      </c>
      <c r="B107" s="65" t="s">
        <v>121</v>
      </c>
      <c r="C107" s="65"/>
      <c r="D107" s="65"/>
      <c r="E107" s="65"/>
      <c r="F107" s="65"/>
      <c r="G107" s="65"/>
      <c r="H107" s="67"/>
      <c r="I107" s="67"/>
    </row>
    <row r="108" spans="1:9" x14ac:dyDescent="0.25">
      <c r="A108" s="65" t="s">
        <v>137</v>
      </c>
      <c r="B108" s="65" t="s">
        <v>138</v>
      </c>
      <c r="C108" s="65"/>
      <c r="D108" s="65"/>
      <c r="E108" s="65"/>
      <c r="F108" s="65"/>
      <c r="G108" s="65"/>
      <c r="H108" s="67"/>
      <c r="I108" s="67"/>
    </row>
    <row r="109" spans="1:9" x14ac:dyDescent="0.25">
      <c r="A109" s="65" t="s">
        <v>139</v>
      </c>
      <c r="B109" s="75" t="s">
        <v>140</v>
      </c>
      <c r="C109" s="65">
        <v>24000</v>
      </c>
      <c r="D109" s="65" t="s">
        <v>53</v>
      </c>
      <c r="E109" s="66"/>
      <c r="F109" s="65" t="str">
        <f>IF(ISBLANK(E109),"", PRODUCT(C109,E109))</f>
        <v/>
      </c>
      <c r="G109" s="67"/>
      <c r="H109" s="65"/>
      <c r="I109" s="65"/>
    </row>
    <row r="110" spans="1:9" x14ac:dyDescent="0.25">
      <c r="A110" s="65" t="s">
        <v>141</v>
      </c>
      <c r="B110" s="65" t="s">
        <v>142</v>
      </c>
      <c r="C110" s="65"/>
      <c r="D110" s="65"/>
      <c r="E110" s="65"/>
      <c r="F110" s="65"/>
      <c r="G110" s="65"/>
      <c r="H110" s="67"/>
      <c r="I110" s="67"/>
    </row>
    <row r="111" spans="1:9" x14ac:dyDescent="0.25">
      <c r="A111" s="65" t="s">
        <v>143</v>
      </c>
      <c r="B111" s="65" t="s">
        <v>144</v>
      </c>
      <c r="C111" s="65"/>
      <c r="D111" s="65"/>
      <c r="E111" s="65"/>
      <c r="F111" s="65"/>
      <c r="G111" s="65"/>
      <c r="H111" s="67"/>
      <c r="I111" s="67"/>
    </row>
    <row r="112" spans="1:9" x14ac:dyDescent="0.25">
      <c r="A112" s="65" t="s">
        <v>145</v>
      </c>
      <c r="B112" s="65" t="s">
        <v>123</v>
      </c>
      <c r="C112" s="65"/>
      <c r="D112" s="65"/>
      <c r="E112" s="65"/>
      <c r="F112" s="65"/>
      <c r="G112" s="65"/>
      <c r="H112" s="67"/>
      <c r="I112" s="67"/>
    </row>
    <row r="113" spans="1:9" x14ac:dyDescent="0.25">
      <c r="A113" s="65" t="s">
        <v>146</v>
      </c>
      <c r="B113" s="75" t="s">
        <v>147</v>
      </c>
      <c r="C113" s="65">
        <v>1000</v>
      </c>
      <c r="D113" s="65" t="s">
        <v>53</v>
      </c>
      <c r="E113" s="66"/>
      <c r="F113" s="65" t="str">
        <f>IF(ISBLANK(E113),"", PRODUCT(C113,E113))</f>
        <v/>
      </c>
      <c r="G113" s="67"/>
      <c r="H113" s="65"/>
      <c r="I113" s="65"/>
    </row>
    <row r="114" spans="1:9" x14ac:dyDescent="0.25">
      <c r="A114" s="65" t="s">
        <v>148</v>
      </c>
      <c r="B114" s="65" t="s">
        <v>142</v>
      </c>
      <c r="C114" s="65"/>
      <c r="D114" s="65"/>
      <c r="E114" s="65"/>
      <c r="F114" s="65"/>
      <c r="G114" s="65"/>
      <c r="H114" s="67"/>
      <c r="I114" s="67"/>
    </row>
    <row r="115" spans="1:9" x14ac:dyDescent="0.25">
      <c r="A115" s="65" t="s">
        <v>149</v>
      </c>
      <c r="B115" s="65" t="s">
        <v>144</v>
      </c>
      <c r="C115" s="65"/>
      <c r="D115" s="65"/>
      <c r="E115" s="65"/>
      <c r="F115" s="65"/>
      <c r="G115" s="65"/>
      <c r="H115" s="67"/>
      <c r="I115" s="67"/>
    </row>
    <row r="116" spans="1:9" x14ac:dyDescent="0.25">
      <c r="A116" s="65" t="s">
        <v>150</v>
      </c>
      <c r="B116" s="65" t="s">
        <v>151</v>
      </c>
      <c r="C116" s="65"/>
      <c r="D116" s="65"/>
      <c r="E116" s="65"/>
      <c r="F116" s="65"/>
      <c r="G116" s="65"/>
      <c r="H116" s="67"/>
      <c r="I116" s="67"/>
    </row>
    <row r="117" spans="1:9" x14ac:dyDescent="0.25">
      <c r="A117" s="65" t="s">
        <v>152</v>
      </c>
      <c r="B117" s="75" t="s">
        <v>153</v>
      </c>
      <c r="C117" s="65">
        <v>1000</v>
      </c>
      <c r="D117" s="65" t="s">
        <v>53</v>
      </c>
      <c r="E117" s="66"/>
      <c r="F117" s="65" t="str">
        <f>IF(ISBLANK(E117),"", PRODUCT(C117,E117))</f>
        <v/>
      </c>
      <c r="G117" s="67"/>
      <c r="H117" s="65"/>
      <c r="I117" s="65"/>
    </row>
    <row r="118" spans="1:9" x14ac:dyDescent="0.25">
      <c r="A118" s="65" t="s">
        <v>154</v>
      </c>
      <c r="B118" s="65" t="s">
        <v>142</v>
      </c>
      <c r="C118" s="65"/>
      <c r="D118" s="65"/>
      <c r="E118" s="65"/>
      <c r="F118" s="65"/>
      <c r="G118" s="65"/>
      <c r="H118" s="67"/>
      <c r="I118" s="67"/>
    </row>
    <row r="119" spans="1:9" x14ac:dyDescent="0.25">
      <c r="A119" s="65" t="s">
        <v>155</v>
      </c>
      <c r="B119" s="65" t="s">
        <v>144</v>
      </c>
      <c r="C119" s="65"/>
      <c r="D119" s="65"/>
      <c r="E119" s="65"/>
      <c r="F119" s="65"/>
      <c r="G119" s="65"/>
      <c r="H119" s="67"/>
      <c r="I119" s="67"/>
    </row>
    <row r="120" spans="1:9" x14ac:dyDescent="0.25">
      <c r="A120" s="65" t="s">
        <v>156</v>
      </c>
      <c r="B120" s="65" t="s">
        <v>157</v>
      </c>
      <c r="C120" s="65"/>
      <c r="D120" s="65"/>
      <c r="E120" s="65"/>
      <c r="F120" s="65"/>
      <c r="G120" s="65"/>
      <c r="H120" s="67"/>
      <c r="I120" s="67"/>
    </row>
    <row r="121" spans="1:9" x14ac:dyDescent="0.25">
      <c r="A121" s="65" t="s">
        <v>158</v>
      </c>
      <c r="B121" s="75" t="s">
        <v>159</v>
      </c>
      <c r="C121" s="65">
        <v>6000</v>
      </c>
      <c r="D121" s="65" t="s">
        <v>53</v>
      </c>
      <c r="E121" s="66"/>
      <c r="F121" s="65" t="str">
        <f>IF(ISBLANK(E121),"", PRODUCT(C121,E121))</f>
        <v/>
      </c>
      <c r="G121" s="67"/>
      <c r="H121" s="65"/>
      <c r="I121" s="65"/>
    </row>
    <row r="122" spans="1:9" x14ac:dyDescent="0.25">
      <c r="A122" s="65" t="s">
        <v>160</v>
      </c>
      <c r="B122" s="65" t="s">
        <v>142</v>
      </c>
      <c r="C122" s="65"/>
      <c r="D122" s="65"/>
      <c r="E122" s="65"/>
      <c r="F122" s="65"/>
      <c r="G122" s="65"/>
      <c r="H122" s="67"/>
      <c r="I122" s="67"/>
    </row>
    <row r="123" spans="1:9" x14ac:dyDescent="0.25">
      <c r="A123" s="65" t="s">
        <v>161</v>
      </c>
      <c r="B123" s="65" t="s">
        <v>144</v>
      </c>
      <c r="C123" s="65"/>
      <c r="D123" s="65"/>
      <c r="E123" s="65"/>
      <c r="F123" s="65"/>
      <c r="G123" s="65"/>
      <c r="H123" s="67"/>
      <c r="I123" s="67"/>
    </row>
    <row r="124" spans="1:9" x14ac:dyDescent="0.25">
      <c r="A124" s="65" t="s">
        <v>162</v>
      </c>
      <c r="B124" s="65" t="s">
        <v>163</v>
      </c>
      <c r="C124" s="65"/>
      <c r="D124" s="65"/>
      <c r="E124" s="65"/>
      <c r="F124" s="65"/>
      <c r="G124" s="65"/>
      <c r="H124" s="67"/>
      <c r="I124" s="67"/>
    </row>
    <row r="125" spans="1:9" ht="30" x14ac:dyDescent="0.25">
      <c r="A125" s="11"/>
      <c r="C125" s="11"/>
      <c r="D125" s="11"/>
      <c r="E125" s="64" t="s">
        <v>79</v>
      </c>
      <c r="F125" s="64" t="str">
        <f>IF((COUNT(C94:C124)&lt;&gt;COUNT(F94:F124)),"", ROUND(SUM(F94:F124),2))</f>
        <v/>
      </c>
      <c r="G125" s="68" t="str">
        <f>IF((COUNT(C94:C124)&lt;&gt;COUNT(F94:F124)),"Neužpildytos visų objektų kainos", "")</f>
        <v>Neužpildytos visų objektų kainos</v>
      </c>
      <c r="H125" s="11"/>
      <c r="I125" s="11"/>
    </row>
    <row r="126" spans="1:9" ht="30" x14ac:dyDescent="0.25">
      <c r="A126" s="11"/>
      <c r="C126" s="64" t="s">
        <v>80</v>
      </c>
      <c r="D126" s="67"/>
      <c r="E126" s="64" t="s">
        <v>81</v>
      </c>
      <c r="F126" s="64" t="str">
        <f>IF(OR(F125="",D126=""),"", ROUND(PRODUCT(D126,F125)/100,2))</f>
        <v/>
      </c>
      <c r="G126" s="68" t="str">
        <f>IF(D126="", "Nurodykite taikomą PVM dydį", "")</f>
        <v>Nurodykite taikomą PVM dydį</v>
      </c>
      <c r="H126" s="11"/>
      <c r="I126" s="11"/>
    </row>
    <row r="127" spans="1:9" x14ac:dyDescent="0.25">
      <c r="A127" s="11"/>
      <c r="C127" s="11"/>
      <c r="D127" s="11"/>
      <c r="E127" s="64" t="s">
        <v>82</v>
      </c>
      <c r="F127" s="64">
        <f>IF(ISBLANK(F126), "", ROUND(SUM(F125:F126),2))</f>
        <v>0</v>
      </c>
      <c r="G127" s="11"/>
      <c r="H127" s="11"/>
      <c r="I127" s="11"/>
    </row>
    <row r="128" spans="1:9" x14ac:dyDescent="0.25">
      <c r="A128" s="11"/>
      <c r="C128" s="11"/>
      <c r="D128" s="11"/>
      <c r="E128" s="11"/>
      <c r="F128" s="11"/>
      <c r="G128" s="11"/>
      <c r="H128" s="11"/>
      <c r="I128" s="11"/>
    </row>
    <row r="129" spans="1:9" x14ac:dyDescent="0.25">
      <c r="A129" s="11"/>
      <c r="C129" s="11"/>
      <c r="D129" s="11"/>
      <c r="E129" s="11"/>
      <c r="F129" s="11"/>
      <c r="G129" s="11"/>
      <c r="H129" s="11"/>
      <c r="I129" s="11"/>
    </row>
    <row r="130" spans="1:9" x14ac:dyDescent="0.25">
      <c r="A130" s="11"/>
      <c r="C130" s="11"/>
      <c r="D130" s="11"/>
      <c r="E130" s="11"/>
      <c r="F130" s="11"/>
      <c r="G130" s="11"/>
      <c r="H130" s="11"/>
      <c r="I130" s="11"/>
    </row>
    <row r="131" spans="1:9" x14ac:dyDescent="0.25">
      <c r="A131" s="69" t="s">
        <v>164</v>
      </c>
      <c r="B131" s="69" t="s">
        <v>165</v>
      </c>
      <c r="C131" s="11"/>
      <c r="D131" s="11"/>
      <c r="E131" s="11"/>
      <c r="F131" s="11"/>
      <c r="G131" s="11"/>
      <c r="H131" s="11"/>
      <c r="I131" s="11"/>
    </row>
    <row r="132" spans="1:9" x14ac:dyDescent="0.25">
      <c r="A132" s="11"/>
      <c r="C132" s="11"/>
      <c r="D132" s="11"/>
      <c r="E132" s="11"/>
      <c r="F132" s="11"/>
      <c r="G132" s="11"/>
      <c r="H132" s="11"/>
      <c r="I132" s="11"/>
    </row>
    <row r="133" spans="1:9" ht="30" x14ac:dyDescent="0.25">
      <c r="A133" s="69" t="s">
        <v>22</v>
      </c>
      <c r="C133" s="11"/>
      <c r="D133" s="11"/>
      <c r="E133" s="11"/>
      <c r="F133" s="11"/>
      <c r="G133" s="11"/>
      <c r="H133" s="11"/>
      <c r="I133" s="11"/>
    </row>
    <row r="134" spans="1:9" ht="45" x14ac:dyDescent="0.25">
      <c r="A134" s="64" t="s">
        <v>23</v>
      </c>
      <c r="B134" s="64" t="s">
        <v>24</v>
      </c>
      <c r="C134" s="64" t="s">
        <v>25</v>
      </c>
      <c r="D134" s="64" t="s">
        <v>26</v>
      </c>
      <c r="E134" s="64" t="s">
        <v>27</v>
      </c>
      <c r="F134" s="64" t="s">
        <v>28</v>
      </c>
      <c r="G134" s="64" t="s">
        <v>29</v>
      </c>
      <c r="H134" s="64" t="s">
        <v>30</v>
      </c>
      <c r="I134" s="64" t="s">
        <v>31</v>
      </c>
    </row>
    <row r="135" spans="1:9" x14ac:dyDescent="0.25">
      <c r="A135" s="64" t="s">
        <v>166</v>
      </c>
      <c r="B135" s="64" t="s">
        <v>167</v>
      </c>
      <c r="C135" s="65"/>
      <c r="D135" s="65"/>
      <c r="E135" s="65"/>
      <c r="F135" s="65"/>
      <c r="G135" s="65"/>
      <c r="H135" s="65"/>
      <c r="I135" s="65"/>
    </row>
    <row r="136" spans="1:9" x14ac:dyDescent="0.25">
      <c r="A136" s="65" t="s">
        <v>168</v>
      </c>
      <c r="B136" s="75" t="s">
        <v>169</v>
      </c>
      <c r="C136" s="65">
        <v>2000</v>
      </c>
      <c r="D136" s="65" t="s">
        <v>36</v>
      </c>
      <c r="E136" s="66"/>
      <c r="F136" s="65" t="str">
        <f>IF(ISBLANK(E136),"", PRODUCT(C136,E136))</f>
        <v/>
      </c>
      <c r="G136" s="67"/>
      <c r="H136" s="65"/>
      <c r="I136" s="65"/>
    </row>
    <row r="137" spans="1:9" ht="45" x14ac:dyDescent="0.25">
      <c r="A137" s="65" t="s">
        <v>170</v>
      </c>
      <c r="B137" s="65" t="s">
        <v>171</v>
      </c>
      <c r="C137" s="65"/>
      <c r="D137" s="65"/>
      <c r="E137" s="65"/>
      <c r="F137" s="65"/>
      <c r="G137" s="65"/>
      <c r="H137" s="67"/>
      <c r="I137" s="67"/>
    </row>
    <row r="138" spans="1:9" ht="75" x14ac:dyDescent="0.25">
      <c r="A138" s="65" t="s">
        <v>172</v>
      </c>
      <c r="B138" s="65" t="s">
        <v>173</v>
      </c>
      <c r="C138" s="65"/>
      <c r="D138" s="65"/>
      <c r="E138" s="65"/>
      <c r="F138" s="65"/>
      <c r="G138" s="65"/>
      <c r="H138" s="67"/>
      <c r="I138" s="67"/>
    </row>
    <row r="139" spans="1:9" ht="75" x14ac:dyDescent="0.25">
      <c r="A139" s="65" t="s">
        <v>174</v>
      </c>
      <c r="B139" s="65" t="s">
        <v>175</v>
      </c>
      <c r="C139" s="65"/>
      <c r="D139" s="65"/>
      <c r="E139" s="65"/>
      <c r="F139" s="65"/>
      <c r="G139" s="65"/>
      <c r="H139" s="67"/>
      <c r="I139" s="67"/>
    </row>
    <row r="140" spans="1:9" x14ac:dyDescent="0.25">
      <c r="A140" s="65" t="s">
        <v>176</v>
      </c>
      <c r="B140" s="65" t="s">
        <v>177</v>
      </c>
      <c r="C140" s="65"/>
      <c r="D140" s="65"/>
      <c r="E140" s="65"/>
      <c r="F140" s="65"/>
      <c r="G140" s="65"/>
      <c r="H140" s="67"/>
      <c r="I140" s="67"/>
    </row>
    <row r="141" spans="1:9" x14ac:dyDescent="0.25">
      <c r="A141" s="65" t="s">
        <v>178</v>
      </c>
      <c r="B141" s="65" t="s">
        <v>179</v>
      </c>
      <c r="C141" s="65"/>
      <c r="D141" s="65"/>
      <c r="E141" s="65"/>
      <c r="F141" s="65"/>
      <c r="G141" s="65"/>
      <c r="H141" s="67"/>
      <c r="I141" s="67"/>
    </row>
    <row r="142" spans="1:9" x14ac:dyDescent="0.25">
      <c r="A142" s="65" t="s">
        <v>180</v>
      </c>
      <c r="B142" s="75" t="s">
        <v>181</v>
      </c>
      <c r="C142" s="65">
        <v>2000</v>
      </c>
      <c r="D142" s="65" t="s">
        <v>36</v>
      </c>
      <c r="E142" s="66"/>
      <c r="F142" s="65" t="str">
        <f>IF(ISBLANK(E142),"", PRODUCT(C142,E142))</f>
        <v/>
      </c>
      <c r="G142" s="67"/>
      <c r="H142" s="65"/>
      <c r="I142" s="65"/>
    </row>
    <row r="143" spans="1:9" ht="45" x14ac:dyDescent="0.25">
      <c r="A143" s="65" t="s">
        <v>182</v>
      </c>
      <c r="B143" s="65" t="s">
        <v>171</v>
      </c>
      <c r="C143" s="65"/>
      <c r="D143" s="65"/>
      <c r="E143" s="65"/>
      <c r="F143" s="65"/>
      <c r="G143" s="65"/>
      <c r="H143" s="67"/>
      <c r="I143" s="67"/>
    </row>
    <row r="144" spans="1:9" ht="75" x14ac:dyDescent="0.25">
      <c r="A144" s="65" t="s">
        <v>183</v>
      </c>
      <c r="B144" s="65" t="s">
        <v>184</v>
      </c>
      <c r="C144" s="65"/>
      <c r="D144" s="65"/>
      <c r="E144" s="65"/>
      <c r="F144" s="65"/>
      <c r="G144" s="65"/>
      <c r="H144" s="67"/>
      <c r="I144" s="67"/>
    </row>
    <row r="145" spans="1:9" ht="60" x14ac:dyDescent="0.25">
      <c r="A145" s="65" t="s">
        <v>185</v>
      </c>
      <c r="B145" s="65" t="s">
        <v>186</v>
      </c>
      <c r="C145" s="65"/>
      <c r="D145" s="65"/>
      <c r="E145" s="65"/>
      <c r="F145" s="65"/>
      <c r="G145" s="65"/>
      <c r="H145" s="67"/>
      <c r="I145" s="67"/>
    </row>
    <row r="146" spans="1:9" x14ac:dyDescent="0.25">
      <c r="A146" s="65" t="s">
        <v>187</v>
      </c>
      <c r="B146" s="65" t="s">
        <v>177</v>
      </c>
      <c r="C146" s="65"/>
      <c r="D146" s="65"/>
      <c r="E146" s="65"/>
      <c r="F146" s="65"/>
      <c r="G146" s="65"/>
      <c r="H146" s="67"/>
      <c r="I146" s="67"/>
    </row>
    <row r="147" spans="1:9" x14ac:dyDescent="0.25">
      <c r="A147" s="65" t="s">
        <v>188</v>
      </c>
      <c r="B147" s="65" t="s">
        <v>189</v>
      </c>
      <c r="C147" s="65"/>
      <c r="D147" s="65"/>
      <c r="E147" s="65"/>
      <c r="F147" s="65"/>
      <c r="G147" s="65"/>
      <c r="H147" s="67"/>
      <c r="I147" s="67"/>
    </row>
    <row r="148" spans="1:9" ht="30" x14ac:dyDescent="0.25">
      <c r="A148" s="11"/>
      <c r="C148" s="11"/>
      <c r="D148" s="11"/>
      <c r="E148" s="64" t="s">
        <v>79</v>
      </c>
      <c r="F148" s="64" t="str">
        <f>IF((COUNT(C136:C147)&lt;&gt;COUNT(F136:F147)),"", ROUND(SUM(F136:F147),2))</f>
        <v/>
      </c>
      <c r="G148" s="68" t="str">
        <f>IF((COUNT(C136:C147)&lt;&gt;COUNT(F136:F147)),"Neužpildytos visų objektų kainos", "")</f>
        <v>Neužpildytos visų objektų kainos</v>
      </c>
      <c r="H148" s="11"/>
      <c r="I148" s="11"/>
    </row>
    <row r="149" spans="1:9" ht="30" x14ac:dyDescent="0.25">
      <c r="A149" s="11"/>
      <c r="C149" s="64" t="s">
        <v>80</v>
      </c>
      <c r="D149" s="67"/>
      <c r="E149" s="64" t="s">
        <v>81</v>
      </c>
      <c r="F149" s="64" t="str">
        <f>IF(OR(F148="",D149=""),"", ROUND(PRODUCT(D149,F148)/100,2))</f>
        <v/>
      </c>
      <c r="G149" s="68" t="str">
        <f>IF(D149="", "Nurodykite taikomą PVM dydį", "")</f>
        <v>Nurodykite taikomą PVM dydį</v>
      </c>
      <c r="H149" s="11"/>
      <c r="I149" s="11"/>
    </row>
    <row r="150" spans="1:9" x14ac:dyDescent="0.25">
      <c r="A150" s="11"/>
      <c r="C150" s="11"/>
      <c r="D150" s="11"/>
      <c r="E150" s="64" t="s">
        <v>82</v>
      </c>
      <c r="F150" s="64">
        <f>IF(ISBLANK(F149), "", ROUND(SUM(F148:F149),2))</f>
        <v>0</v>
      </c>
      <c r="G150" s="11"/>
      <c r="H150" s="11"/>
      <c r="I150" s="11"/>
    </row>
    <row r="151" spans="1:9" x14ac:dyDescent="0.25">
      <c r="A151" s="11"/>
      <c r="C151" s="11"/>
      <c r="D151" s="11"/>
      <c r="E151" s="11"/>
      <c r="F151" s="11"/>
      <c r="G151" s="11"/>
      <c r="H151" s="11"/>
      <c r="I151" s="11"/>
    </row>
    <row r="152" spans="1:9" x14ac:dyDescent="0.25">
      <c r="A152" s="11"/>
      <c r="C152" s="11"/>
      <c r="D152" s="11"/>
      <c r="E152" s="11"/>
      <c r="F152" s="11"/>
      <c r="G152" s="11"/>
      <c r="H152" s="11"/>
      <c r="I152" s="11"/>
    </row>
    <row r="153" spans="1:9" x14ac:dyDescent="0.25">
      <c r="A153" s="11"/>
      <c r="C153" s="11"/>
      <c r="D153" s="11"/>
      <c r="E153" s="11"/>
      <c r="F153" s="11"/>
      <c r="G153" s="11"/>
      <c r="H153" s="11"/>
      <c r="I153" s="11"/>
    </row>
    <row r="154" spans="1:9" x14ac:dyDescent="0.25">
      <c r="A154" s="69" t="s">
        <v>190</v>
      </c>
      <c r="B154" s="69" t="s">
        <v>191</v>
      </c>
      <c r="C154" s="11"/>
      <c r="D154" s="11"/>
      <c r="E154" s="11"/>
      <c r="F154" s="11"/>
      <c r="G154" s="11"/>
      <c r="H154" s="11"/>
      <c r="I154" s="11"/>
    </row>
    <row r="155" spans="1:9" x14ac:dyDescent="0.25">
      <c r="A155" s="11"/>
      <c r="C155" s="11"/>
      <c r="D155" s="11"/>
      <c r="E155" s="11"/>
      <c r="F155" s="11"/>
      <c r="G155" s="11"/>
      <c r="H155" s="11"/>
      <c r="I155" s="11"/>
    </row>
    <row r="156" spans="1:9" ht="30" x14ac:dyDescent="0.25">
      <c r="A156" s="69" t="s">
        <v>22</v>
      </c>
      <c r="C156" s="11"/>
      <c r="D156" s="11"/>
      <c r="E156" s="11"/>
      <c r="F156" s="11"/>
      <c r="G156" s="11"/>
      <c r="H156" s="11"/>
      <c r="I156" s="11"/>
    </row>
    <row r="157" spans="1:9" ht="45" x14ac:dyDescent="0.25">
      <c r="A157" s="64" t="s">
        <v>23</v>
      </c>
      <c r="B157" s="64" t="s">
        <v>24</v>
      </c>
      <c r="C157" s="64" t="s">
        <v>25</v>
      </c>
      <c r="D157" s="64" t="s">
        <v>26</v>
      </c>
      <c r="E157" s="64" t="s">
        <v>27</v>
      </c>
      <c r="F157" s="64" t="s">
        <v>28</v>
      </c>
      <c r="G157" s="64" t="s">
        <v>29</v>
      </c>
      <c r="H157" s="64" t="s">
        <v>30</v>
      </c>
      <c r="I157" s="64" t="s">
        <v>31</v>
      </c>
    </row>
    <row r="158" spans="1:9" x14ac:dyDescent="0.25">
      <c r="A158" s="64" t="s">
        <v>192</v>
      </c>
      <c r="B158" s="64" t="s">
        <v>193</v>
      </c>
      <c r="C158" s="65"/>
      <c r="D158" s="65"/>
      <c r="E158" s="65"/>
      <c r="F158" s="65"/>
      <c r="G158" s="65"/>
      <c r="H158" s="65"/>
      <c r="I158" s="65"/>
    </row>
    <row r="159" spans="1:9" x14ac:dyDescent="0.25">
      <c r="A159" s="65" t="s">
        <v>194</v>
      </c>
      <c r="B159" s="75" t="s">
        <v>195</v>
      </c>
      <c r="C159" s="65">
        <v>75</v>
      </c>
      <c r="D159" s="65" t="s">
        <v>196</v>
      </c>
      <c r="E159" s="66"/>
      <c r="F159" s="65" t="str">
        <f>IF(ISBLANK(E159),"", PRODUCT(C159,E159))</f>
        <v/>
      </c>
      <c r="G159" s="67"/>
      <c r="H159" s="65"/>
      <c r="I159" s="65"/>
    </row>
    <row r="160" spans="1:9" x14ac:dyDescent="0.25">
      <c r="A160" s="65" t="s">
        <v>197</v>
      </c>
      <c r="B160" s="65" t="s">
        <v>198</v>
      </c>
      <c r="C160" s="65"/>
      <c r="D160" s="65"/>
      <c r="E160" s="65"/>
      <c r="F160" s="65"/>
      <c r="G160" s="65"/>
      <c r="H160" s="67"/>
      <c r="I160" s="67"/>
    </row>
    <row r="161" spans="1:9" x14ac:dyDescent="0.25">
      <c r="A161" s="65" t="s">
        <v>199</v>
      </c>
      <c r="B161" s="65" t="s">
        <v>200</v>
      </c>
      <c r="C161" s="65"/>
      <c r="D161" s="65"/>
      <c r="E161" s="65"/>
      <c r="F161" s="65"/>
      <c r="G161" s="65"/>
      <c r="H161" s="67"/>
      <c r="I161" s="67"/>
    </row>
    <row r="162" spans="1:9" ht="45" x14ac:dyDescent="0.25">
      <c r="A162" s="65" t="s">
        <v>201</v>
      </c>
      <c r="B162" s="65" t="s">
        <v>202</v>
      </c>
      <c r="C162" s="65"/>
      <c r="D162" s="65"/>
      <c r="E162" s="65"/>
      <c r="F162" s="65"/>
      <c r="G162" s="65"/>
      <c r="H162" s="67"/>
      <c r="I162" s="67"/>
    </row>
    <row r="163" spans="1:9" ht="60" x14ac:dyDescent="0.25">
      <c r="A163" s="65" t="s">
        <v>203</v>
      </c>
      <c r="B163" s="65" t="s">
        <v>204</v>
      </c>
      <c r="C163" s="65"/>
      <c r="D163" s="65"/>
      <c r="E163" s="65"/>
      <c r="F163" s="65"/>
      <c r="G163" s="65"/>
      <c r="H163" s="67"/>
      <c r="I163" s="67"/>
    </row>
    <row r="164" spans="1:9" ht="60" x14ac:dyDescent="0.25">
      <c r="A164" s="65" t="s">
        <v>205</v>
      </c>
      <c r="B164" s="65" t="s">
        <v>206</v>
      </c>
      <c r="C164" s="65"/>
      <c r="D164" s="65"/>
      <c r="E164" s="65"/>
      <c r="F164" s="65"/>
      <c r="G164" s="65"/>
      <c r="H164" s="67"/>
      <c r="I164" s="67"/>
    </row>
    <row r="165" spans="1:9" x14ac:dyDescent="0.25">
      <c r="A165" s="65" t="s">
        <v>207</v>
      </c>
      <c r="B165" s="65" t="s">
        <v>208</v>
      </c>
      <c r="C165" s="65"/>
      <c r="D165" s="65"/>
      <c r="E165" s="65"/>
      <c r="F165" s="65"/>
      <c r="G165" s="65"/>
      <c r="H165" s="67"/>
      <c r="I165" s="67"/>
    </row>
    <row r="166" spans="1:9" x14ac:dyDescent="0.25">
      <c r="A166" s="65" t="s">
        <v>209</v>
      </c>
      <c r="B166" s="65" t="s">
        <v>210</v>
      </c>
      <c r="C166" s="65"/>
      <c r="D166" s="65"/>
      <c r="E166" s="65"/>
      <c r="F166" s="65"/>
      <c r="G166" s="65"/>
      <c r="H166" s="67"/>
      <c r="I166" s="67"/>
    </row>
    <row r="167" spans="1:9" x14ac:dyDescent="0.25">
      <c r="A167" s="65" t="s">
        <v>211</v>
      </c>
      <c r="B167" s="75" t="s">
        <v>212</v>
      </c>
      <c r="C167" s="65">
        <v>180</v>
      </c>
      <c r="D167" s="65" t="s">
        <v>36</v>
      </c>
      <c r="E167" s="66"/>
      <c r="F167" s="65" t="str">
        <f>IF(ISBLANK(E167),"", PRODUCT(C167,E167))</f>
        <v/>
      </c>
      <c r="G167" s="67"/>
      <c r="H167" s="65"/>
      <c r="I167" s="65"/>
    </row>
    <row r="168" spans="1:9" x14ac:dyDescent="0.25">
      <c r="A168" s="65" t="s">
        <v>213</v>
      </c>
      <c r="B168" s="65" t="s">
        <v>214</v>
      </c>
      <c r="C168" s="65"/>
      <c r="D168" s="65"/>
      <c r="E168" s="65"/>
      <c r="F168" s="65"/>
      <c r="G168" s="65"/>
      <c r="H168" s="67"/>
      <c r="I168" s="67"/>
    </row>
    <row r="169" spans="1:9" x14ac:dyDescent="0.25">
      <c r="A169" s="65" t="s">
        <v>215</v>
      </c>
      <c r="B169" s="65" t="s">
        <v>216</v>
      </c>
      <c r="C169" s="65"/>
      <c r="D169" s="65"/>
      <c r="E169" s="65"/>
      <c r="F169" s="65"/>
      <c r="G169" s="65"/>
      <c r="H169" s="67"/>
      <c r="I169" s="67"/>
    </row>
    <row r="170" spans="1:9" ht="30" x14ac:dyDescent="0.25">
      <c r="A170" s="65" t="s">
        <v>217</v>
      </c>
      <c r="B170" s="65" t="s">
        <v>218</v>
      </c>
      <c r="C170" s="65"/>
      <c r="D170" s="65"/>
      <c r="E170" s="65"/>
      <c r="F170" s="65"/>
      <c r="G170" s="65"/>
      <c r="H170" s="67"/>
      <c r="I170" s="67"/>
    </row>
    <row r="171" spans="1:9" ht="30" x14ac:dyDescent="0.25">
      <c r="A171" s="65" t="s">
        <v>219</v>
      </c>
      <c r="B171" s="65" t="s">
        <v>220</v>
      </c>
      <c r="C171" s="65"/>
      <c r="D171" s="65"/>
      <c r="E171" s="65"/>
      <c r="F171" s="65"/>
      <c r="G171" s="65"/>
      <c r="H171" s="67"/>
      <c r="I171" s="67"/>
    </row>
    <row r="172" spans="1:9" ht="30" x14ac:dyDescent="0.25">
      <c r="A172" s="65" t="s">
        <v>221</v>
      </c>
      <c r="B172" s="65" t="s">
        <v>222</v>
      </c>
      <c r="C172" s="65"/>
      <c r="D172" s="65"/>
      <c r="E172" s="65"/>
      <c r="F172" s="65"/>
      <c r="G172" s="65"/>
      <c r="H172" s="67"/>
      <c r="I172" s="67"/>
    </row>
    <row r="173" spans="1:9" ht="60" x14ac:dyDescent="0.25">
      <c r="A173" s="65" t="s">
        <v>223</v>
      </c>
      <c r="B173" s="65" t="s">
        <v>224</v>
      </c>
      <c r="C173" s="65"/>
      <c r="D173" s="65"/>
      <c r="E173" s="65"/>
      <c r="F173" s="65"/>
      <c r="G173" s="65"/>
      <c r="H173" s="67"/>
      <c r="I173" s="67"/>
    </row>
    <row r="174" spans="1:9" x14ac:dyDescent="0.25">
      <c r="A174" s="65" t="s">
        <v>225</v>
      </c>
      <c r="B174" s="65" t="s">
        <v>226</v>
      </c>
      <c r="C174" s="65"/>
      <c r="D174" s="65"/>
      <c r="E174" s="65"/>
      <c r="F174" s="65"/>
      <c r="G174" s="65"/>
      <c r="H174" s="67"/>
      <c r="I174" s="67"/>
    </row>
    <row r="175" spans="1:9" x14ac:dyDescent="0.25">
      <c r="A175" s="65" t="s">
        <v>227</v>
      </c>
      <c r="B175" s="65" t="s">
        <v>210</v>
      </c>
      <c r="C175" s="65"/>
      <c r="D175" s="65"/>
      <c r="E175" s="65"/>
      <c r="F175" s="65"/>
      <c r="G175" s="65"/>
      <c r="H175" s="67"/>
      <c r="I175" s="67"/>
    </row>
    <row r="176" spans="1:9" x14ac:dyDescent="0.25">
      <c r="A176" s="65" t="s">
        <v>228</v>
      </c>
      <c r="B176" s="65" t="s">
        <v>229</v>
      </c>
      <c r="C176" s="65"/>
      <c r="D176" s="65"/>
      <c r="E176" s="65"/>
      <c r="F176" s="65"/>
      <c r="G176" s="65"/>
      <c r="H176" s="67"/>
      <c r="I176" s="67"/>
    </row>
    <row r="177" spans="1:9" ht="30" x14ac:dyDescent="0.25">
      <c r="A177" s="11"/>
      <c r="C177" s="11"/>
      <c r="D177" s="11"/>
      <c r="E177" s="64" t="s">
        <v>79</v>
      </c>
      <c r="F177" s="64" t="str">
        <f>IF((COUNT(C159:C176)&lt;&gt;COUNT(F159:F176)),"", ROUND(SUM(F159:F176),2))</f>
        <v/>
      </c>
      <c r="G177" s="68" t="str">
        <f>IF((COUNT(C159:C176)&lt;&gt;COUNT(F159:F176)),"Neužpildytos visų objektų kainos", "")</f>
        <v>Neužpildytos visų objektų kainos</v>
      </c>
      <c r="H177" s="11"/>
      <c r="I177" s="11"/>
    </row>
    <row r="178" spans="1:9" ht="30" x14ac:dyDescent="0.25">
      <c r="A178" s="11"/>
      <c r="C178" s="64" t="s">
        <v>80</v>
      </c>
      <c r="D178" s="67"/>
      <c r="E178" s="64" t="s">
        <v>81</v>
      </c>
      <c r="F178" s="64" t="str">
        <f>IF(OR(F177="",D178=""),"", ROUND(PRODUCT(D178,F177)/100,2))</f>
        <v/>
      </c>
      <c r="G178" s="68" t="str">
        <f>IF(D178="", "Nurodykite taikomą PVM dydį", "")</f>
        <v>Nurodykite taikomą PVM dydį</v>
      </c>
      <c r="H178" s="11"/>
      <c r="I178" s="11"/>
    </row>
    <row r="179" spans="1:9" x14ac:dyDescent="0.25">
      <c r="A179" s="11"/>
      <c r="C179" s="11"/>
      <c r="D179" s="11"/>
      <c r="E179" s="64" t="s">
        <v>82</v>
      </c>
      <c r="F179" s="64">
        <f>IF(ISBLANK(F178), "", ROUND(SUM(F177:F178),2))</f>
        <v>0</v>
      </c>
      <c r="G179" s="11"/>
      <c r="H179" s="11"/>
      <c r="I179" s="11"/>
    </row>
    <row r="180" spans="1:9" x14ac:dyDescent="0.25">
      <c r="A180" s="11"/>
      <c r="C180" s="11"/>
      <c r="D180" s="11"/>
      <c r="E180" s="11"/>
      <c r="F180" s="11"/>
      <c r="G180" s="11"/>
      <c r="H180" s="11"/>
      <c r="I180" s="11"/>
    </row>
    <row r="181" spans="1:9" x14ac:dyDescent="0.25">
      <c r="A181" s="11"/>
      <c r="C181" s="11"/>
      <c r="D181" s="11"/>
      <c r="E181" s="11"/>
      <c r="F181" s="11"/>
      <c r="G181" s="11"/>
      <c r="H181" s="11"/>
      <c r="I181" s="11"/>
    </row>
    <row r="182" spans="1:9" x14ac:dyDescent="0.25">
      <c r="A182" s="11"/>
      <c r="C182" s="11"/>
      <c r="D182" s="11"/>
      <c r="E182" s="11"/>
      <c r="F182" s="11"/>
      <c r="G182" s="11"/>
      <c r="H182" s="11"/>
      <c r="I182" s="11"/>
    </row>
    <row r="183" spans="1:9" x14ac:dyDescent="0.25">
      <c r="A183" s="69" t="s">
        <v>230</v>
      </c>
      <c r="B183" s="69" t="s">
        <v>231</v>
      </c>
      <c r="C183" s="11"/>
      <c r="D183" s="11"/>
      <c r="E183" s="11"/>
      <c r="F183" s="11"/>
      <c r="G183" s="11"/>
      <c r="H183" s="11"/>
      <c r="I183" s="11"/>
    </row>
    <row r="184" spans="1:9" x14ac:dyDescent="0.25">
      <c r="A184" s="11"/>
      <c r="C184" s="11"/>
      <c r="D184" s="11"/>
      <c r="E184" s="11"/>
      <c r="F184" s="11"/>
      <c r="G184" s="11"/>
      <c r="H184" s="11"/>
      <c r="I184" s="11"/>
    </row>
    <row r="185" spans="1:9" ht="30" x14ac:dyDescent="0.25">
      <c r="A185" s="69" t="s">
        <v>22</v>
      </c>
      <c r="C185" s="11"/>
      <c r="D185" s="11"/>
      <c r="E185" s="11"/>
      <c r="F185" s="11"/>
      <c r="G185" s="11"/>
      <c r="H185" s="11"/>
      <c r="I185" s="11"/>
    </row>
    <row r="186" spans="1:9" ht="45" x14ac:dyDescent="0.25">
      <c r="A186" s="64" t="s">
        <v>23</v>
      </c>
      <c r="B186" s="64" t="s">
        <v>24</v>
      </c>
      <c r="C186" s="64" t="s">
        <v>25</v>
      </c>
      <c r="D186" s="64" t="s">
        <v>26</v>
      </c>
      <c r="E186" s="64" t="s">
        <v>27</v>
      </c>
      <c r="F186" s="64" t="s">
        <v>28</v>
      </c>
      <c r="G186" s="64" t="s">
        <v>29</v>
      </c>
      <c r="H186" s="64" t="s">
        <v>30</v>
      </c>
      <c r="I186" s="64" t="s">
        <v>31</v>
      </c>
    </row>
    <row r="187" spans="1:9" x14ac:dyDescent="0.25">
      <c r="A187" s="64" t="s">
        <v>232</v>
      </c>
      <c r="B187" s="64" t="s">
        <v>233</v>
      </c>
      <c r="C187" s="65"/>
      <c r="D187" s="65"/>
      <c r="E187" s="65"/>
      <c r="F187" s="65"/>
      <c r="G187" s="65"/>
      <c r="H187" s="65"/>
      <c r="I187" s="65"/>
    </row>
    <row r="188" spans="1:9" x14ac:dyDescent="0.25">
      <c r="A188" s="65" t="s">
        <v>234</v>
      </c>
      <c r="B188" s="75" t="s">
        <v>235</v>
      </c>
      <c r="C188" s="65">
        <v>2500</v>
      </c>
      <c r="D188" s="65" t="s">
        <v>36</v>
      </c>
      <c r="E188" s="66"/>
      <c r="F188" s="65" t="str">
        <f>IF(ISBLANK(E188),"", PRODUCT(C188,E188))</f>
        <v/>
      </c>
      <c r="G188" s="67"/>
      <c r="H188" s="65"/>
      <c r="I188" s="65"/>
    </row>
    <row r="189" spans="1:9" x14ac:dyDescent="0.25">
      <c r="A189" s="65" t="s">
        <v>236</v>
      </c>
      <c r="B189" s="65" t="s">
        <v>237</v>
      </c>
      <c r="C189" s="65"/>
      <c r="D189" s="65"/>
      <c r="E189" s="65"/>
      <c r="F189" s="65"/>
      <c r="G189" s="65"/>
      <c r="H189" s="67"/>
      <c r="I189" s="67"/>
    </row>
    <row r="190" spans="1:9" ht="45" x14ac:dyDescent="0.25">
      <c r="A190" s="65" t="s">
        <v>238</v>
      </c>
      <c r="B190" s="65" t="s">
        <v>239</v>
      </c>
      <c r="C190" s="65"/>
      <c r="D190" s="65"/>
      <c r="E190" s="65"/>
      <c r="F190" s="65"/>
      <c r="G190" s="65"/>
      <c r="H190" s="67"/>
      <c r="I190" s="67"/>
    </row>
    <row r="191" spans="1:9" ht="30" x14ac:dyDescent="0.25">
      <c r="A191" s="65" t="s">
        <v>240</v>
      </c>
      <c r="B191" s="65" t="s">
        <v>241</v>
      </c>
      <c r="C191" s="65"/>
      <c r="D191" s="65"/>
      <c r="E191" s="65"/>
      <c r="F191" s="65"/>
      <c r="G191" s="65"/>
      <c r="H191" s="67"/>
      <c r="I191" s="67"/>
    </row>
    <row r="192" spans="1:9" x14ac:dyDescent="0.25">
      <c r="A192" s="65" t="s">
        <v>242</v>
      </c>
      <c r="B192" s="75" t="s">
        <v>243</v>
      </c>
      <c r="C192" s="65">
        <v>12000</v>
      </c>
      <c r="D192" s="65" t="s">
        <v>36</v>
      </c>
      <c r="E192" s="66"/>
      <c r="F192" s="65" t="str">
        <f>IF(ISBLANK(E192),"", PRODUCT(C192,E192))</f>
        <v/>
      </c>
      <c r="G192" s="67"/>
      <c r="H192" s="65"/>
      <c r="I192" s="65"/>
    </row>
    <row r="193" spans="1:9" x14ac:dyDescent="0.25">
      <c r="A193" s="65" t="s">
        <v>244</v>
      </c>
      <c r="B193" s="65" t="s">
        <v>245</v>
      </c>
      <c r="C193" s="65"/>
      <c r="D193" s="65"/>
      <c r="E193" s="65"/>
      <c r="F193" s="65"/>
      <c r="G193" s="65"/>
      <c r="H193" s="67"/>
      <c r="I193" s="67"/>
    </row>
    <row r="194" spans="1:9" ht="30" x14ac:dyDescent="0.25">
      <c r="A194" s="65" t="s">
        <v>246</v>
      </c>
      <c r="B194" s="65" t="s">
        <v>247</v>
      </c>
      <c r="C194" s="65"/>
      <c r="D194" s="65"/>
      <c r="E194" s="65"/>
      <c r="F194" s="65"/>
      <c r="G194" s="65"/>
      <c r="H194" s="67"/>
      <c r="I194" s="67"/>
    </row>
    <row r="195" spans="1:9" x14ac:dyDescent="0.25">
      <c r="A195" s="65" t="s">
        <v>248</v>
      </c>
      <c r="B195" s="65" t="s">
        <v>249</v>
      </c>
      <c r="C195" s="65"/>
      <c r="D195" s="65"/>
      <c r="E195" s="65"/>
      <c r="F195" s="65"/>
      <c r="G195" s="65"/>
      <c r="H195" s="67"/>
      <c r="I195" s="67"/>
    </row>
    <row r="196" spans="1:9" ht="45" x14ac:dyDescent="0.25">
      <c r="A196" s="65" t="s">
        <v>250</v>
      </c>
      <c r="B196" s="65" t="s">
        <v>251</v>
      </c>
      <c r="C196" s="65"/>
      <c r="D196" s="65"/>
      <c r="E196" s="65"/>
      <c r="F196" s="65"/>
      <c r="G196" s="65"/>
      <c r="H196" s="67"/>
      <c r="I196" s="67"/>
    </row>
    <row r="197" spans="1:9" ht="30" x14ac:dyDescent="0.25">
      <c r="A197" s="11"/>
      <c r="C197" s="11"/>
      <c r="D197" s="11"/>
      <c r="E197" s="64" t="s">
        <v>79</v>
      </c>
      <c r="F197" s="64" t="str">
        <f>IF((COUNT(C188:C196)&lt;&gt;COUNT(F188:F196)),"", ROUND(SUM(F188:F196),2))</f>
        <v/>
      </c>
      <c r="G197" s="68" t="str">
        <f>IF((COUNT(C188:C196)&lt;&gt;COUNT(F188:F196)),"Neužpildytos visų objektų kainos", "")</f>
        <v>Neužpildytos visų objektų kainos</v>
      </c>
      <c r="H197" s="11"/>
      <c r="I197" s="11"/>
    </row>
    <row r="198" spans="1:9" ht="30" x14ac:dyDescent="0.25">
      <c r="A198" s="11"/>
      <c r="C198" s="64" t="s">
        <v>80</v>
      </c>
      <c r="D198" s="67"/>
      <c r="E198" s="64" t="s">
        <v>81</v>
      </c>
      <c r="F198" s="64" t="str">
        <f>IF(OR(F197="",D198=""),"", ROUND(PRODUCT(D198,F197)/100,2))</f>
        <v/>
      </c>
      <c r="G198" s="68" t="str">
        <f>IF(D198="", "Nurodykite taikomą PVM dydį", "")</f>
        <v>Nurodykite taikomą PVM dydį</v>
      </c>
      <c r="H198" s="11"/>
      <c r="I198" s="11"/>
    </row>
    <row r="199" spans="1:9" x14ac:dyDescent="0.25">
      <c r="A199" s="11"/>
      <c r="C199" s="11"/>
      <c r="D199" s="11"/>
      <c r="E199" s="64" t="s">
        <v>82</v>
      </c>
      <c r="F199" s="64">
        <f>IF(ISBLANK(F198), "", ROUND(SUM(F197:F198),2))</f>
        <v>0</v>
      </c>
      <c r="G199" s="11"/>
      <c r="H199" s="11"/>
      <c r="I199" s="11"/>
    </row>
  </sheetData>
  <sheetProtection algorithmName="SHA-512" hashValue="JfXa7uR765v3tUVgOJWEjdEUHo57mlef6wElHjX2c/d7FC2pZZKvZsA+5E7tQUorCnrdd9/0XlA0eM+/DyEMqA==" saltValue="1aC5WwNfChxMF3+p4cRu5w=="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25" right="0.25" top="0.75" bottom="0.75" header="0.3" footer="0.3"/>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election activeCell="R9" sqref="R9"/>
    </sheetView>
  </sheetViews>
  <sheetFormatPr defaultColWidth="10.875" defaultRowHeight="15" x14ac:dyDescent="0.25"/>
  <cols>
    <col min="1" max="1" width="13.875" style="1" customWidth="1"/>
    <col min="2" max="2" width="10.875" style="1" customWidth="1"/>
    <col min="3" max="16384" width="10.875" style="1"/>
  </cols>
  <sheetData>
    <row r="2" spans="1:11" x14ac:dyDescent="0.25">
      <c r="A2" s="62" t="s">
        <v>252</v>
      </c>
      <c r="B2" s="24"/>
      <c r="C2" s="24"/>
      <c r="D2" s="24"/>
      <c r="E2" s="24"/>
      <c r="F2" s="24"/>
      <c r="G2" s="24"/>
      <c r="H2" s="24"/>
      <c r="I2" s="24"/>
      <c r="J2" s="24"/>
      <c r="K2" s="24"/>
    </row>
    <row r="3" spans="1:11" x14ac:dyDescent="0.25">
      <c r="A3" s="24"/>
      <c r="B3" s="24"/>
      <c r="C3" s="24"/>
      <c r="D3" s="24"/>
      <c r="E3" s="24"/>
      <c r="F3" s="24"/>
      <c r="G3" s="24"/>
      <c r="H3" s="24"/>
      <c r="I3" s="24"/>
      <c r="J3" s="24"/>
      <c r="K3" s="24"/>
    </row>
    <row r="4" spans="1:11" ht="15.95" customHeight="1" thickBot="1" x14ac:dyDescent="0.3">
      <c r="A4" s="6"/>
      <c r="B4" s="6"/>
      <c r="C4" s="6"/>
      <c r="D4" s="6"/>
      <c r="E4" s="6"/>
      <c r="F4" s="6"/>
      <c r="G4" s="6"/>
      <c r="H4" s="6"/>
      <c r="I4" s="6"/>
      <c r="J4" s="6"/>
    </row>
    <row r="5" spans="1:11" ht="48" customHeight="1" x14ac:dyDescent="0.25">
      <c r="A5" s="49" t="s">
        <v>253</v>
      </c>
      <c r="B5" s="38"/>
      <c r="C5" s="36" t="s">
        <v>254</v>
      </c>
      <c r="D5" s="37"/>
      <c r="E5" s="38"/>
      <c r="F5" s="36" t="s">
        <v>255</v>
      </c>
      <c r="G5" s="37"/>
      <c r="H5" s="38"/>
      <c r="I5" s="36" t="s">
        <v>256</v>
      </c>
      <c r="J5" s="38"/>
      <c r="K5" s="8" t="s">
        <v>257</v>
      </c>
    </row>
    <row r="6" spans="1:11" ht="48.95" customHeight="1" x14ac:dyDescent="0.25">
      <c r="A6" s="43"/>
      <c r="B6" s="23"/>
      <c r="C6" s="39"/>
      <c r="D6" s="40"/>
      <c r="E6" s="23"/>
      <c r="F6" s="39"/>
      <c r="G6" s="40"/>
      <c r="H6" s="23"/>
      <c r="I6" s="39"/>
      <c r="J6" s="23"/>
      <c r="K6" s="14"/>
    </row>
    <row r="7" spans="1:11" ht="48.95" customHeight="1" x14ac:dyDescent="0.25">
      <c r="A7" s="43"/>
      <c r="B7" s="23"/>
      <c r="C7" s="39"/>
      <c r="D7" s="40"/>
      <c r="E7" s="23"/>
      <c r="F7" s="39"/>
      <c r="G7" s="40"/>
      <c r="H7" s="23"/>
      <c r="I7" s="39"/>
      <c r="J7" s="23"/>
      <c r="K7" s="14"/>
    </row>
    <row r="8" spans="1:11" ht="48.95" customHeight="1" x14ac:dyDescent="0.25">
      <c r="A8" s="43"/>
      <c r="B8" s="23"/>
      <c r="C8" s="39"/>
      <c r="D8" s="40"/>
      <c r="E8" s="23"/>
      <c r="F8" s="39"/>
      <c r="G8" s="40"/>
      <c r="H8" s="23"/>
      <c r="I8" s="39"/>
      <c r="J8" s="23"/>
      <c r="K8" s="14"/>
    </row>
    <row r="9" spans="1:11" ht="48.95" customHeight="1" x14ac:dyDescent="0.25">
      <c r="A9" s="43"/>
      <c r="B9" s="23"/>
      <c r="C9" s="39"/>
      <c r="D9" s="40"/>
      <c r="E9" s="23"/>
      <c r="F9" s="39"/>
      <c r="G9" s="40"/>
      <c r="H9" s="23"/>
      <c r="I9" s="39"/>
      <c r="J9" s="23"/>
      <c r="K9" s="14"/>
    </row>
    <row r="10" spans="1:11" ht="48.95" customHeight="1" x14ac:dyDescent="0.25">
      <c r="A10" s="43"/>
      <c r="B10" s="23"/>
      <c r="C10" s="39"/>
      <c r="D10" s="40"/>
      <c r="E10" s="23"/>
      <c r="F10" s="39"/>
      <c r="G10" s="40"/>
      <c r="H10" s="23"/>
      <c r="I10" s="39"/>
      <c r="J10" s="23"/>
      <c r="K10" s="14"/>
    </row>
    <row r="11" spans="1:11" ht="48.95" customHeight="1" x14ac:dyDescent="0.25">
      <c r="A11" s="43"/>
      <c r="B11" s="23"/>
      <c r="C11" s="39"/>
      <c r="D11" s="40"/>
      <c r="E11" s="23"/>
      <c r="F11" s="39"/>
      <c r="G11" s="40"/>
      <c r="H11" s="23"/>
      <c r="I11" s="39"/>
      <c r="J11" s="23"/>
      <c r="K11" s="14"/>
    </row>
    <row r="12" spans="1:11" ht="48.95" customHeight="1" x14ac:dyDescent="0.25">
      <c r="A12" s="43"/>
      <c r="B12" s="23"/>
      <c r="C12" s="39"/>
      <c r="D12" s="40"/>
      <c r="E12" s="23"/>
      <c r="F12" s="39"/>
      <c r="G12" s="40"/>
      <c r="H12" s="23"/>
      <c r="I12" s="39"/>
      <c r="J12" s="23"/>
      <c r="K12" s="14"/>
    </row>
    <row r="13" spans="1:11" ht="48.95" customHeight="1" x14ac:dyDescent="0.25">
      <c r="A13" s="43"/>
      <c r="B13" s="23"/>
      <c r="C13" s="39"/>
      <c r="D13" s="40"/>
      <c r="E13" s="23"/>
      <c r="F13" s="39"/>
      <c r="G13" s="40"/>
      <c r="H13" s="23"/>
      <c r="I13" s="39"/>
      <c r="J13" s="23"/>
      <c r="K13" s="14"/>
    </row>
    <row r="14" spans="1:11" ht="48.95" customHeight="1" x14ac:dyDescent="0.25">
      <c r="A14" s="43"/>
      <c r="B14" s="23"/>
      <c r="C14" s="39"/>
      <c r="D14" s="40"/>
      <c r="E14" s="23"/>
      <c r="F14" s="39"/>
      <c r="G14" s="40"/>
      <c r="H14" s="23"/>
      <c r="I14" s="39"/>
      <c r="J14" s="23"/>
      <c r="K14" s="14"/>
    </row>
    <row r="15" spans="1:11" ht="48" customHeight="1" thickBot="1" x14ac:dyDescent="0.3">
      <c r="A15" s="34"/>
      <c r="B15" s="35"/>
      <c r="C15" s="51"/>
      <c r="D15" s="56"/>
      <c r="E15" s="35"/>
      <c r="F15" s="51"/>
      <c r="G15" s="56"/>
      <c r="H15" s="35"/>
      <c r="I15" s="51"/>
      <c r="J15" s="35"/>
      <c r="K15" s="15"/>
    </row>
    <row r="16" spans="1:11" ht="18.95" customHeight="1" x14ac:dyDescent="0.25">
      <c r="A16" s="9"/>
      <c r="B16" s="9"/>
      <c r="C16" s="9"/>
      <c r="D16" s="9"/>
      <c r="E16" s="9"/>
      <c r="F16" s="9"/>
      <c r="G16" s="9"/>
      <c r="H16" s="9"/>
      <c r="I16" s="9"/>
      <c r="J16" s="9"/>
      <c r="K16" s="10"/>
    </row>
    <row r="17" spans="1:11" ht="48.95" customHeight="1" x14ac:dyDescent="0.25">
      <c r="A17" s="47" t="s">
        <v>258</v>
      </c>
      <c r="B17" s="24"/>
      <c r="C17" s="24"/>
      <c r="D17" s="24"/>
      <c r="E17" s="24"/>
      <c r="F17" s="24"/>
      <c r="G17" s="24"/>
      <c r="H17" s="24"/>
      <c r="I17" s="24"/>
      <c r="J17" s="24"/>
      <c r="K17" s="24"/>
    </row>
    <row r="18" spans="1:11" ht="15.95" customHeight="1" thickBot="1" x14ac:dyDescent="0.3">
      <c r="A18" s="9"/>
      <c r="B18" s="9"/>
      <c r="C18" s="9"/>
      <c r="D18" s="9"/>
      <c r="E18" s="9"/>
      <c r="F18" s="9"/>
      <c r="G18" s="9"/>
      <c r="H18" s="9"/>
      <c r="I18" s="9"/>
      <c r="J18" s="9"/>
      <c r="K18" s="10"/>
    </row>
    <row r="19" spans="1:11" ht="48.95" customHeight="1" x14ac:dyDescent="0.25">
      <c r="A19" s="49" t="s">
        <v>24</v>
      </c>
      <c r="B19" s="38"/>
      <c r="C19" s="36" t="s">
        <v>254</v>
      </c>
      <c r="D19" s="37"/>
      <c r="E19" s="38"/>
      <c r="F19" s="36" t="s">
        <v>259</v>
      </c>
      <c r="G19" s="37"/>
      <c r="H19" s="38"/>
      <c r="I19" s="57" t="s">
        <v>256</v>
      </c>
      <c r="J19" s="55"/>
      <c r="K19" s="10"/>
    </row>
    <row r="20" spans="1:11" ht="48.95" customHeight="1" x14ac:dyDescent="0.25">
      <c r="A20" s="43"/>
      <c r="B20" s="23"/>
      <c r="C20" s="39"/>
      <c r="D20" s="40"/>
      <c r="E20" s="23"/>
      <c r="F20" s="39"/>
      <c r="G20" s="40"/>
      <c r="H20" s="23"/>
      <c r="I20" s="41"/>
      <c r="J20" s="42"/>
      <c r="K20" s="10"/>
    </row>
    <row r="21" spans="1:11" ht="48.95" customHeight="1" x14ac:dyDescent="0.25">
      <c r="A21" s="43"/>
      <c r="B21" s="23"/>
      <c r="C21" s="39"/>
      <c r="D21" s="40"/>
      <c r="E21" s="23"/>
      <c r="F21" s="39"/>
      <c r="G21" s="40"/>
      <c r="H21" s="23"/>
      <c r="I21" s="41"/>
      <c r="J21" s="42"/>
      <c r="K21" s="10"/>
    </row>
    <row r="22" spans="1:11" ht="48.95" customHeight="1" x14ac:dyDescent="0.25">
      <c r="A22" s="43"/>
      <c r="B22" s="23"/>
      <c r="C22" s="39"/>
      <c r="D22" s="40"/>
      <c r="E22" s="23"/>
      <c r="F22" s="39"/>
      <c r="G22" s="40"/>
      <c r="H22" s="23"/>
      <c r="I22" s="41"/>
      <c r="J22" s="42"/>
      <c r="K22" s="10"/>
    </row>
    <row r="23" spans="1:11" ht="48.95" customHeight="1" x14ac:dyDescent="0.25">
      <c r="A23" s="43"/>
      <c r="B23" s="23"/>
      <c r="C23" s="39"/>
      <c r="D23" s="40"/>
      <c r="E23" s="23"/>
      <c r="F23" s="39"/>
      <c r="G23" s="40"/>
      <c r="H23" s="23"/>
      <c r="I23" s="41"/>
      <c r="J23" s="42"/>
      <c r="K23" s="10"/>
    </row>
    <row r="24" spans="1:11" ht="48.95" customHeight="1" x14ac:dyDescent="0.25">
      <c r="A24" s="43"/>
      <c r="B24" s="23"/>
      <c r="C24" s="39"/>
      <c r="D24" s="40"/>
      <c r="E24" s="23"/>
      <c r="F24" s="39"/>
      <c r="G24" s="40"/>
      <c r="H24" s="23"/>
      <c r="I24" s="41"/>
      <c r="J24" s="42"/>
      <c r="K24" s="10"/>
    </row>
    <row r="25" spans="1:11" ht="48.95" customHeight="1" x14ac:dyDescent="0.25">
      <c r="A25" s="43"/>
      <c r="B25" s="23"/>
      <c r="C25" s="39"/>
      <c r="D25" s="40"/>
      <c r="E25" s="23"/>
      <c r="F25" s="39"/>
      <c r="G25" s="40"/>
      <c r="H25" s="23"/>
      <c r="I25" s="41"/>
      <c r="J25" s="42"/>
      <c r="K25" s="10"/>
    </row>
    <row r="26" spans="1:11" ht="48.95" customHeight="1" x14ac:dyDescent="0.25">
      <c r="A26" s="43"/>
      <c r="B26" s="23"/>
      <c r="C26" s="39"/>
      <c r="D26" s="40"/>
      <c r="E26" s="23"/>
      <c r="F26" s="39"/>
      <c r="G26" s="40"/>
      <c r="H26" s="23"/>
      <c r="I26" s="41"/>
      <c r="J26" s="42"/>
      <c r="K26" s="10"/>
    </row>
    <row r="27" spans="1:11" ht="48.95" customHeight="1" x14ac:dyDescent="0.25">
      <c r="A27" s="43"/>
      <c r="B27" s="23"/>
      <c r="C27" s="39"/>
      <c r="D27" s="40"/>
      <c r="E27" s="23"/>
      <c r="F27" s="39"/>
      <c r="G27" s="40"/>
      <c r="H27" s="23"/>
      <c r="I27" s="41"/>
      <c r="J27" s="42"/>
      <c r="K27" s="10"/>
    </row>
    <row r="28" spans="1:11" ht="48.95" customHeight="1" x14ac:dyDescent="0.25">
      <c r="A28" s="43"/>
      <c r="B28" s="23"/>
      <c r="C28" s="39"/>
      <c r="D28" s="40"/>
      <c r="E28" s="23"/>
      <c r="F28" s="39"/>
      <c r="G28" s="40"/>
      <c r="H28" s="23"/>
      <c r="I28" s="41"/>
      <c r="J28" s="42"/>
      <c r="K28" s="10"/>
    </row>
    <row r="29" spans="1:11" ht="48.95" customHeight="1" x14ac:dyDescent="0.25">
      <c r="A29" s="43"/>
      <c r="B29" s="23"/>
      <c r="C29" s="39"/>
      <c r="D29" s="40"/>
      <c r="E29" s="23"/>
      <c r="F29" s="39"/>
      <c r="G29" s="40"/>
      <c r="H29" s="23"/>
      <c r="I29" s="41"/>
      <c r="J29" s="42"/>
      <c r="K29" s="10"/>
    </row>
    <row r="31" spans="1:11" ht="33" customHeight="1" x14ac:dyDescent="0.25">
      <c r="A31" s="52"/>
      <c r="B31" s="24"/>
      <c r="C31" s="24"/>
      <c r="D31" s="24"/>
      <c r="E31" s="24"/>
      <c r="F31" s="24"/>
      <c r="G31" s="24"/>
      <c r="H31" s="24"/>
      <c r="I31" s="24"/>
      <c r="J31" s="24"/>
    </row>
    <row r="33" spans="1:10" ht="15.95" customHeight="1" x14ac:dyDescent="0.25">
      <c r="A33" s="61" t="s">
        <v>260</v>
      </c>
      <c r="B33" s="24"/>
      <c r="C33" s="24"/>
      <c r="D33" s="24"/>
      <c r="E33" s="24"/>
      <c r="F33" s="24"/>
      <c r="G33" s="24"/>
      <c r="H33" s="24"/>
      <c r="I33" s="24"/>
      <c r="J33" s="24"/>
    </row>
    <row r="34" spans="1:10" ht="15.95" customHeight="1" thickBot="1" x14ac:dyDescent="0.3"/>
    <row r="35" spans="1:10" ht="15.95" customHeight="1" x14ac:dyDescent="0.25">
      <c r="A35" s="7" t="s">
        <v>23</v>
      </c>
      <c r="B35" s="53" t="s">
        <v>261</v>
      </c>
      <c r="C35" s="37"/>
      <c r="D35" s="37"/>
      <c r="E35" s="37"/>
      <c r="F35" s="37"/>
      <c r="G35" s="38"/>
      <c r="H35" s="54" t="s">
        <v>262</v>
      </c>
      <c r="I35" s="37"/>
      <c r="J35" s="55"/>
    </row>
    <row r="36" spans="1:10" ht="48" customHeight="1" x14ac:dyDescent="0.25">
      <c r="A36" s="16" t="s">
        <v>263</v>
      </c>
      <c r="B36" s="45" t="s">
        <v>264</v>
      </c>
      <c r="C36" s="40"/>
      <c r="D36" s="40"/>
      <c r="E36" s="40"/>
      <c r="F36" s="40"/>
      <c r="G36" s="23"/>
      <c r="H36" s="48"/>
      <c r="I36" s="40"/>
      <c r="J36" s="42"/>
    </row>
    <row r="37" spans="1:10" ht="48" customHeight="1" x14ac:dyDescent="0.25">
      <c r="A37" s="16" t="s">
        <v>265</v>
      </c>
      <c r="B37" s="45" t="s">
        <v>266</v>
      </c>
      <c r="C37" s="40"/>
      <c r="D37" s="40"/>
      <c r="E37" s="40"/>
      <c r="F37" s="40"/>
      <c r="G37" s="23"/>
      <c r="H37" s="48"/>
      <c r="I37" s="40"/>
      <c r="J37" s="42"/>
    </row>
    <row r="38" spans="1:10" ht="48" customHeight="1" x14ac:dyDescent="0.25">
      <c r="A38" s="16" t="s">
        <v>267</v>
      </c>
      <c r="B38" s="45" t="s">
        <v>268</v>
      </c>
      <c r="C38" s="40"/>
      <c r="D38" s="40"/>
      <c r="E38" s="40"/>
      <c r="F38" s="40"/>
      <c r="G38" s="23"/>
      <c r="H38" s="48"/>
      <c r="I38" s="40"/>
      <c r="J38" s="42"/>
    </row>
    <row r="39" spans="1:10" ht="48" customHeight="1" x14ac:dyDescent="0.25">
      <c r="A39" s="16" t="s">
        <v>269</v>
      </c>
      <c r="B39" s="45" t="s">
        <v>270</v>
      </c>
      <c r="C39" s="40"/>
      <c r="D39" s="40"/>
      <c r="E39" s="40"/>
      <c r="F39" s="40"/>
      <c r="G39" s="23"/>
      <c r="H39" s="48"/>
      <c r="I39" s="40"/>
      <c r="J39" s="42"/>
    </row>
    <row r="40" spans="1:10" ht="48" customHeight="1" x14ac:dyDescent="0.25">
      <c r="A40" s="17"/>
      <c r="B40" s="46"/>
      <c r="C40" s="40"/>
      <c r="D40" s="40"/>
      <c r="E40" s="40"/>
      <c r="F40" s="40"/>
      <c r="G40" s="23"/>
      <c r="H40" s="48"/>
      <c r="I40" s="40"/>
      <c r="J40" s="42"/>
    </row>
    <row r="41" spans="1:10" ht="48" customHeight="1" x14ac:dyDescent="0.25">
      <c r="A41" s="17"/>
      <c r="B41" s="46"/>
      <c r="C41" s="40"/>
      <c r="D41" s="40"/>
      <c r="E41" s="40"/>
      <c r="F41" s="40"/>
      <c r="G41" s="23"/>
      <c r="H41" s="48"/>
      <c r="I41" s="40"/>
      <c r="J41" s="42"/>
    </row>
    <row r="42" spans="1:10" ht="48" customHeight="1" x14ac:dyDescent="0.25">
      <c r="A42" s="17"/>
      <c r="B42" s="46"/>
      <c r="C42" s="40"/>
      <c r="D42" s="40"/>
      <c r="E42" s="40"/>
      <c r="F42" s="40"/>
      <c r="G42" s="23"/>
      <c r="H42" s="48"/>
      <c r="I42" s="40"/>
      <c r="J42" s="42"/>
    </row>
    <row r="43" spans="1:10" ht="48" customHeight="1" x14ac:dyDescent="0.25">
      <c r="A43" s="17"/>
      <c r="B43" s="46"/>
      <c r="C43" s="40"/>
      <c r="D43" s="40"/>
      <c r="E43" s="40"/>
      <c r="F43" s="40"/>
      <c r="G43" s="23"/>
      <c r="H43" s="48"/>
      <c r="I43" s="40"/>
      <c r="J43" s="42"/>
    </row>
    <row r="44" spans="1:10" ht="48" customHeight="1" x14ac:dyDescent="0.25">
      <c r="A44" s="17"/>
      <c r="B44" s="46"/>
      <c r="C44" s="40"/>
      <c r="D44" s="40"/>
      <c r="E44" s="40"/>
      <c r="F44" s="40"/>
      <c r="G44" s="23"/>
      <c r="H44" s="48"/>
      <c r="I44" s="40"/>
      <c r="J44" s="42"/>
    </row>
    <row r="45" spans="1:10" ht="48" customHeight="1" x14ac:dyDescent="0.25">
      <c r="A45" s="17"/>
      <c r="B45" s="46"/>
      <c r="C45" s="40"/>
      <c r="D45" s="40"/>
      <c r="E45" s="40"/>
      <c r="F45" s="40"/>
      <c r="G45" s="23"/>
      <c r="H45" s="48"/>
      <c r="I45" s="40"/>
      <c r="J45" s="42"/>
    </row>
    <row r="46" spans="1:10" ht="48.95" customHeight="1" thickBot="1" x14ac:dyDescent="0.3">
      <c r="A46" s="18"/>
      <c r="B46" s="63"/>
      <c r="C46" s="56"/>
      <c r="D46" s="56"/>
      <c r="E46" s="56"/>
      <c r="F46" s="56"/>
      <c r="G46" s="35"/>
      <c r="H46" s="58"/>
      <c r="I46" s="59"/>
      <c r="J46" s="60"/>
    </row>
    <row r="48" spans="1:10" ht="102" customHeight="1" x14ac:dyDescent="0.25">
      <c r="A48" s="52" t="s">
        <v>271</v>
      </c>
      <c r="B48" s="24"/>
      <c r="C48" s="24"/>
      <c r="D48" s="24"/>
      <c r="E48" s="24"/>
      <c r="F48" s="24"/>
      <c r="G48" s="24"/>
      <c r="H48" s="24"/>
      <c r="I48" s="24"/>
      <c r="J48" s="24"/>
    </row>
    <row r="51" spans="1:10" x14ac:dyDescent="0.25">
      <c r="A51" s="44" t="s">
        <v>272</v>
      </c>
      <c r="B51" s="24"/>
      <c r="C51" s="24"/>
      <c r="D51" s="24"/>
      <c r="E51" s="50"/>
      <c r="F51" s="24"/>
      <c r="G51" s="24"/>
      <c r="H51" s="24"/>
      <c r="I51" s="24"/>
      <c r="J51" s="24"/>
    </row>
    <row r="53" spans="1:10" x14ac:dyDescent="0.25">
      <c r="A53" s="44" t="s">
        <v>273</v>
      </c>
      <c r="B53" s="24"/>
      <c r="C53" s="24"/>
      <c r="D53" s="24"/>
      <c r="E53" s="50"/>
      <c r="F53" s="24"/>
      <c r="G53" s="24"/>
      <c r="H53" s="24"/>
      <c r="I53" s="24"/>
      <c r="J53" s="24"/>
    </row>
    <row r="100" spans="1:1" ht="15.75" x14ac:dyDescent="0.25">
      <c r="A100" t="s">
        <v>274</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Vilma Marcinkevičienė</cp:lastModifiedBy>
  <cp:lastPrinted>2026-09-09T06:34:37Z</cp:lastPrinted>
  <dcterms:created xsi:type="dcterms:W3CDTF">2023-04-04T12:16:45Z</dcterms:created>
  <dcterms:modified xsi:type="dcterms:W3CDTF">2026-09-09T06:38:00Z</dcterms:modified>
</cp:coreProperties>
</file>