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atc2-my.sharepoint.com/personal/asta_strelciuniene_pratc_lt/Documents/Darbalaukis/PIRKIMAI 2026/Aikštalių sąvartyne asfaltavimas/Dokumentai skelbimui/"/>
    </mc:Choice>
  </mc:AlternateContent>
  <xr:revisionPtr revIDLastSave="11" documentId="8_{03C56234-C9D2-41D1-9F26-59C0BF90F9A1}" xr6:coauthVersionLast="47" xr6:coauthVersionMax="47" xr10:uidLastSave="{17A71C92-68D1-4C9D-B182-6DB88AB19295}"/>
  <bookViews>
    <workbookView xWindow="228" yWindow="348" windowWidth="18468" windowHeight="16116" xr2:uid="{00000000-000D-0000-FFFF-FFFF00000000}"/>
  </bookViews>
  <sheets>
    <sheet name="Detali darbų sąmata" sheetId="1" r:id="rId1"/>
  </sheets>
  <definedNames>
    <definedName name="_xlnm.Print_Area" localSheetId="0">'Detali darbų sąmata'!$A$1:$F$93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1" l="1"/>
  <c r="F83" i="1"/>
  <c r="F89" i="1"/>
  <c r="F86" i="1"/>
  <c r="F85" i="1"/>
  <c r="F68" i="1"/>
  <c r="F69" i="1"/>
  <c r="F70" i="1"/>
  <c r="F71" i="1"/>
  <c r="F72" i="1"/>
  <c r="F73" i="1"/>
  <c r="F74" i="1"/>
  <c r="F75" i="1"/>
  <c r="F76" i="1"/>
  <c r="F77" i="1"/>
  <c r="F78" i="1"/>
  <c r="F79" i="1"/>
  <c r="F81" i="1"/>
  <c r="F82" i="1"/>
  <c r="F67" i="1"/>
  <c r="F65" i="1"/>
  <c r="F64" i="1"/>
  <c r="F63" i="1"/>
  <c r="F53" i="1"/>
  <c r="F59" i="1" s="1"/>
  <c r="F54" i="1"/>
  <c r="F55" i="1"/>
  <c r="F56" i="1"/>
  <c r="F57" i="1"/>
  <c r="F58" i="1"/>
  <c r="F52" i="1"/>
  <c r="F43" i="1"/>
  <c r="F44" i="1"/>
  <c r="F45" i="1"/>
  <c r="F47" i="1"/>
  <c r="F48" i="1"/>
  <c r="F49" i="1"/>
  <c r="F42" i="1"/>
  <c r="F41" i="1"/>
  <c r="F50" i="1" s="1"/>
  <c r="F32" i="1"/>
  <c r="F39" i="1"/>
  <c r="F38" i="1"/>
  <c r="F37" i="1"/>
  <c r="F36" i="1"/>
  <c r="F31" i="1"/>
  <c r="F30" i="1"/>
  <c r="F20" i="1"/>
  <c r="F21" i="1"/>
  <c r="F22" i="1"/>
  <c r="F23" i="1"/>
  <c r="F24" i="1"/>
  <c r="F25" i="1"/>
  <c r="F26" i="1"/>
  <c r="F27" i="1"/>
  <c r="F19" i="1"/>
  <c r="F28" i="1" s="1"/>
  <c r="F16" i="1"/>
  <c r="F15" i="1"/>
  <c r="F17" i="1" s="1"/>
  <c r="F90" i="1" l="1"/>
  <c r="F91" i="1" s="1"/>
  <c r="F60" i="1"/>
  <c r="F33" i="1"/>
</calcChain>
</file>

<file path=xl/sharedStrings.xml><?xml version="1.0" encoding="utf-8"?>
<sst xmlns="http://schemas.openxmlformats.org/spreadsheetml/2006/main" count="181" uniqueCount="101">
  <si>
    <t xml:space="preserve">                  Detali darbų sąmata               </t>
  </si>
  <si>
    <t>Eil.Nr</t>
  </si>
  <si>
    <t>Mato</t>
  </si>
  <si>
    <t>Vnt įkainis Eur be PVM</t>
  </si>
  <si>
    <t xml:space="preserve">  Kaina viso, Eur be PVM</t>
  </si>
  <si>
    <t>Pavadinimas</t>
  </si>
  <si>
    <t>Kiekis</t>
  </si>
  <si>
    <t>1.1.</t>
  </si>
  <si>
    <t>Kompl</t>
  </si>
  <si>
    <t>1.2.</t>
  </si>
  <si>
    <t>Viso</t>
  </si>
  <si>
    <t>2.1.</t>
  </si>
  <si>
    <t>2.2.</t>
  </si>
  <si>
    <t>2.3.</t>
  </si>
  <si>
    <t>2.4.</t>
  </si>
  <si>
    <t>2.5.</t>
  </si>
  <si>
    <t>Aikštelės su asfalto danga įrengimas</t>
  </si>
  <si>
    <t>2.6.</t>
  </si>
  <si>
    <t>A/B sluoksnis AC 11 VS, h=4 cm</t>
  </si>
  <si>
    <t>2.7.</t>
  </si>
  <si>
    <t xml:space="preserve">A/B sluoksnis AC 22 AS, h=8 cm  </t>
  </si>
  <si>
    <t>2.8.</t>
  </si>
  <si>
    <t>Vejos atsodinimas su paviršiaus vertikaliniu planiravimui, panaudojant esamą gruntą</t>
  </si>
  <si>
    <t xml:space="preserve">         3. Inžineriniai tinklai, Kita</t>
  </si>
  <si>
    <t>3.1.</t>
  </si>
  <si>
    <t>Esamų požeminių komunikacijų šulinių liukų demontavimas, sureguliavimas pagal dangos aukštį ir sumontavimas</t>
  </si>
  <si>
    <t>kompl</t>
  </si>
  <si>
    <t>3.2.</t>
  </si>
  <si>
    <t>Esamo laikino bortelio, įrengto iš asfaltbetonio, ant I etapu įrengtos asfaltbetonio dangos, nufrezavimas</t>
  </si>
  <si>
    <t>PVM</t>
  </si>
  <si>
    <t>Iš viso su PVM</t>
  </si>
  <si>
    <t>Supaparastinto statybos projekto (  1. sklypo planas su įrengiamos aikštelės aukščiais ir nuolydžiais; 2.  suvestinis nuotekų tinklų planas su  tinklų gyliais ir nuolydžiais  ) parengimas Toponuotrauką pateiks Užsakovas</t>
  </si>
  <si>
    <t xml:space="preserve">Statinių geodezinė išpildomoji dokumentacija ir kadastriniai matavimai </t>
  </si>
  <si>
    <t>1.3.</t>
  </si>
  <si>
    <t>Statinių statybos užbaigimo paslaugos (deklaracija, sklypo plano atnaujinimas ir t.t. ) ir teisinės registracijos paslaugos (Registravimo mokestį sumoka Užsakovas)</t>
  </si>
  <si>
    <t xml:space="preserve">A/B sluoksnis AC 22/32 AS, h=8 cm  </t>
  </si>
  <si>
    <t xml:space="preserve">         3. Inžineriniai tinklai</t>
  </si>
  <si>
    <t>PVC moviniai savitakiniai vamzdžiai d160, N klasė su sujungimo detalėmis; pagrindo paruošimas ir užpylimas, gylis iki 2,0 m.</t>
  </si>
  <si>
    <t>PVC moviniai savitakiniai vamzdžiai d200, N klasė su sujungimo detalėmis; pagrindo paruošimas ir užpylimas gylis iki 2,0 m</t>
  </si>
  <si>
    <t xml:space="preserve">3.3. </t>
  </si>
  <si>
    <t>Nuotekų tinklų d200 įrengimas iš PE RC vamzdžio uždaru būdu (kelio ir inžinerinių tinklų zonoje)</t>
  </si>
  <si>
    <t>3.4.</t>
  </si>
  <si>
    <t>Surenkamas g/b šulinys Ø700 mm su bitumine hidroizoliacija; H-iki 2,0 m  (įskaitant žemės darbus ir pagrindą po šuliniu), ketinės "D" klasės grotelės, protarpinis trumpas vamzdžiams iki Ø200 ir jo įrengimas, šulinių žymėjimo ženklais ir kt. elementais</t>
  </si>
  <si>
    <t>3.5.</t>
  </si>
  <si>
    <t>Surenkamas g/b šulinys (ant esamos d300 nuotekų linijos)  Ø1500 mm su bitumine hidroizoliacija; H-iki 4,0 m  (įskaitant žemės darbus ir pagrindą po šuliniu), ketinis "D" klasės liukas, šulinių žymėjimo ženklais ir kt. elementais</t>
  </si>
  <si>
    <t>3.6.</t>
  </si>
  <si>
    <t>PP gofruotas valymo ir inspektavimo šulinys Ø315, H-iki 2,00m, ketinės "D" klasės liukas (įskaitant žemės darbus ir pagrindą po šuliniu):dugnas iš polipropileno PP su  atšakomis, kamščiais, sandarinimo tarpine; su teleskopiniu vamzdžiu ir sandarinimo žiedu, šulinių žymėjimo ženklais</t>
  </si>
  <si>
    <t>3.7.</t>
  </si>
  <si>
    <t>Pasijungimas prie esamos nuotekų talpos/šulinio</t>
  </si>
  <si>
    <t xml:space="preserve">Aikštelės geodezinė išpildomoji dokumentacija ir kadastriniai matavimai </t>
  </si>
  <si>
    <t>2.     Ardymas,  Žemės darbai, Dangos</t>
  </si>
  <si>
    <t>Betoninių gazoninių bortelių išardymas</t>
  </si>
  <si>
    <t>Betoninių gatvės bortų išardymas</t>
  </si>
  <si>
    <t>Šaligatvio trinkelių išardymas</t>
  </si>
  <si>
    <t>Esamų vėliavos stiebų demontavimas</t>
  </si>
  <si>
    <t>vnt</t>
  </si>
  <si>
    <t>Grunto iki detalės, ar netinkamo pagrindams (su organika ar k.t.) grunto nukasimas ir išvežimas 1 km atstumu, sandėliuojant savartyno teritorijoje (Ev2=45 Mpa) ir darbas sąvartoje</t>
  </si>
  <si>
    <t>Smėlio pagrindo įrengimas iki detalės, vietoje pašalinto netinkamo grunto (Ev2=45 Mpa) (jei taikoma)</t>
  </si>
  <si>
    <t>šalčiui atsparus sluoksnis iš stambaus smėlio/žvyro, sluoksnio storis 76 cm, (Ev2=80 Mpa)</t>
  </si>
  <si>
    <t>sutankintos skaldos pagrindo sluoksnis, frakcija 0-45, sluoksnio storis 20 cm.  (Ev2=120 Mpa)</t>
  </si>
  <si>
    <t>2.9.</t>
  </si>
  <si>
    <t xml:space="preserve">Smėlio pagrindo po šaligatvio danga įrengimas ( 30 cm., Ev2=60 Mpa) </t>
  </si>
  <si>
    <t>2.10.</t>
  </si>
  <si>
    <t>Pakloto iš akmens atsijų po šaligatvio danga įrengimas (h-3 cm.)</t>
  </si>
  <si>
    <t>2.11.</t>
  </si>
  <si>
    <t>Šaligatvio dangos įrengimas iš pilkų betoninių trinkelių (200*100*60) , panaudojant esamas išardytas trinkeles</t>
  </si>
  <si>
    <t>m2</t>
  </si>
  <si>
    <t>2.12.</t>
  </si>
  <si>
    <t>Kelio bortų BR100.30.15 montavimas ant betono pagrindo, panaudojant esamus išardytus bortus</t>
  </si>
  <si>
    <t>2.13.</t>
  </si>
  <si>
    <t>Kelio bortų BR100.30.15 montavimas ant betono pagrindo, su bortų kaina.</t>
  </si>
  <si>
    <t>2.14.</t>
  </si>
  <si>
    <t>A/B sluoksnio AC 11/16  įrengimas( h=8 cm), su prijungimu prie esamos asfalto dangos</t>
  </si>
  <si>
    <t>2.15.</t>
  </si>
  <si>
    <t xml:space="preserve">         3. Kita</t>
  </si>
  <si>
    <t xml:space="preserve">Automobilių stovėjimo vietų horizontalaus ženklinimo įrengimas </t>
  </si>
  <si>
    <t>Iš viso SKYRIUJE 1 be PVM</t>
  </si>
  <si>
    <t xml:space="preserve">Iš viso be PVM </t>
  </si>
  <si>
    <t>Iš viso SKYRIUJE 3 be PVM</t>
  </si>
  <si>
    <t>Iš viso SKYRIUJE 2 be PVM</t>
  </si>
  <si>
    <r>
      <rPr>
        <b/>
        <sz val="11"/>
        <color theme="1"/>
        <rFont val="Times New Roman"/>
        <family val="1"/>
        <charset val="186"/>
      </rPr>
      <t>II etapo darbų</t>
    </r>
    <r>
      <rPr>
        <sz val="11"/>
        <color theme="1"/>
        <rFont val="Times New Roman"/>
        <family val="1"/>
        <charset val="186"/>
      </rPr>
      <t xml:space="preserve"> statinių geodezinė išpildomoji dokumentacija ir kadastriniai matavimai </t>
    </r>
  </si>
  <si>
    <r>
      <rPr>
        <b/>
        <sz val="11"/>
        <color theme="1"/>
        <rFont val="Times New Roman"/>
        <family val="1"/>
        <charset val="186"/>
      </rPr>
      <t>II etapo darbų</t>
    </r>
    <r>
      <rPr>
        <sz val="11"/>
        <color theme="1"/>
        <rFont val="Times New Roman"/>
        <family val="1"/>
        <charset val="186"/>
      </rPr>
      <t xml:space="preserve"> statinių statybos užbaigimo paslaugos (deklaracija, sklypo plano atnaujinimas ir t.t. ) ir teisinės registracijos paslaugos (Registravimo mokestį sumoka Užsakovas)</t>
    </r>
  </si>
  <si>
    <r>
      <t>m</t>
    </r>
    <r>
      <rPr>
        <vertAlign val="superscript"/>
        <sz val="11"/>
        <color rgb="FF000000"/>
        <rFont val="Times New Roman"/>
        <family val="1"/>
        <charset val="186"/>
      </rPr>
      <t>3</t>
    </r>
  </si>
  <si>
    <r>
      <t>m</t>
    </r>
    <r>
      <rPr>
        <vertAlign val="superscript"/>
        <sz val="11"/>
        <color rgb="FF000000"/>
        <rFont val="Times New Roman"/>
        <family val="1"/>
        <charset val="186"/>
      </rPr>
      <t>2</t>
    </r>
  </si>
  <si>
    <r>
      <t>m</t>
    </r>
    <r>
      <rPr>
        <vertAlign val="superscript"/>
        <sz val="11"/>
        <color rgb="FF000000"/>
        <rFont val="Times New Roman"/>
        <family val="1"/>
        <charset val="186"/>
      </rPr>
      <t>1</t>
    </r>
  </si>
  <si>
    <t>Skyrius 1. Inžinerinio statinio (Kiemo aikštelė) II etapas statybos darbai</t>
  </si>
  <si>
    <t>SKYRIUS 2. Inžinerinio statinio (Atliekų apdorojimo aikštelė) statybos darbai</t>
  </si>
  <si>
    <t>1.      Bendroji dalis</t>
  </si>
  <si>
    <t>2.      II etapo žemės darbai, Dangos</t>
  </si>
  <si>
    <t>Grunto iki detalės, ar netinkamo pagrindams (su organika ar k.t. ) grunto nukasimas ir išvežimas 1 km atstumu, sandėliuojant savartyno teritorijoje (Ev2=45 Mpa) ir darbas sąvartoje</t>
  </si>
  <si>
    <t>Smėlio pagrindo įrengimas iki detalės, vietoje pašalinto netinkamo grunto (Ev2=45 Mpa)</t>
  </si>
  <si>
    <t>šalčiui atsparus sluoksnis iš stambaus smėlio/žvyro, sluoksnio storis 65 cm, (Ev2=80 Mpa)</t>
  </si>
  <si>
    <t>sutankintos skaldos pagrindo sluoksnis, frakcija 0-45, sluoksnio storis 27 cm.  (Ev2=120 Mpa)</t>
  </si>
  <si>
    <t>Kelio bortų BR100.30.15 montavimas ant betono pagrindo su sandarinimo juosta tarp asfalto dangos ir borto</t>
  </si>
  <si>
    <t>2.      Aikštelės žemės darbai, dangos</t>
  </si>
  <si>
    <t>Grunto iki detalės, ar netinkamo pagrindams (su organika) grunto nukasimas ir išvežimas 1 km atstumu, sandėliuojant savartyno teritorijoje (Ev2=45 Mpa) ir darbas sąvartoje</t>
  </si>
  <si>
    <t>Kelio bortų BR100.30.15 montavimas ant betono pagrindo</t>
  </si>
  <si>
    <t>SKYRIUS 3. Inžinerinio statinio (Automobilių stovėjimo aikštelė) statybos darbai</t>
  </si>
  <si>
    <t>Aikštelės statybos užbaigimo paslaugos (deklaracija, sklypo plano atnaujinimas ir t.t. ) ir teisinės registracijos paslaugos (Registravimo mokestį sumoka Užsakovas)</t>
  </si>
  <si>
    <t>Pirkimo sąlygų 6 priedas</t>
  </si>
  <si>
    <r>
      <t>Objekto pavadinimas: Inžinerinio statinio (aikštelės)</t>
    </r>
    <r>
      <rPr>
        <b/>
        <i/>
        <sz val="12"/>
        <color theme="1"/>
        <rFont val="Times New Roman"/>
        <family val="1"/>
        <charset val="186"/>
      </rPr>
      <t xml:space="preserve"> </t>
    </r>
    <r>
      <rPr>
        <b/>
        <sz val="12"/>
        <color theme="1"/>
        <rFont val="Times New Roman"/>
        <family val="1"/>
        <charset val="186"/>
      </rPr>
      <t>Panevėžio r. sav., Miežiškių sen., Dvarininkų k. 1 statybos darbai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</si>
</sst>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vertAlign val="superscript"/>
      <sz val="11"/>
      <color rgb="FF000000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wrapText="1"/>
    </xf>
    <xf numFmtId="0" fontId="7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9" fillId="0" borderId="22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23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 indent="5"/>
    </xf>
    <xf numFmtId="0" fontId="4" fillId="2" borderId="9" xfId="0" applyFont="1" applyFill="1" applyBorder="1" applyAlignment="1">
      <alignment horizontal="left" vertical="center" wrapText="1" indent="5"/>
    </xf>
    <xf numFmtId="0" fontId="4" fillId="2" borderId="4" xfId="0" applyFont="1" applyFill="1" applyBorder="1" applyAlignment="1">
      <alignment horizontal="left" vertical="center" wrapText="1" indent="5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92"/>
  <sheetViews>
    <sheetView tabSelected="1" workbookViewId="0">
      <selection activeCell="A6" sqref="A6:F7"/>
    </sheetView>
  </sheetViews>
  <sheetFormatPr defaultRowHeight="13.8" x14ac:dyDescent="0.25"/>
  <cols>
    <col min="1" max="1" width="5.77734375" style="2" bestFit="1" customWidth="1"/>
    <col min="2" max="2" width="34.44140625" style="2" bestFit="1" customWidth="1"/>
    <col min="3" max="3" width="6.44140625" style="2" bestFit="1" customWidth="1"/>
    <col min="4" max="4" width="6" style="2" bestFit="1" customWidth="1"/>
    <col min="5" max="5" width="15.44140625" style="2" customWidth="1"/>
    <col min="6" max="6" width="18.33203125" style="2" customWidth="1"/>
    <col min="7" max="16384" width="8.88671875" style="2"/>
  </cols>
  <sheetData>
    <row r="2" spans="1:7" ht="18" x14ac:dyDescent="0.35">
      <c r="A2" s="1"/>
      <c r="B2" s="35"/>
      <c r="C2" s="35"/>
      <c r="D2" s="35"/>
      <c r="E2" s="37" t="s">
        <v>99</v>
      </c>
      <c r="F2" s="37"/>
      <c r="G2" s="35"/>
    </row>
    <row r="3" spans="1:7" ht="18" x14ac:dyDescent="0.35">
      <c r="A3" s="65" t="s">
        <v>0</v>
      </c>
      <c r="B3" s="65"/>
      <c r="C3" s="65"/>
      <c r="D3" s="65"/>
      <c r="E3" s="65"/>
      <c r="F3" s="65"/>
      <c r="G3" s="3"/>
    </row>
    <row r="4" spans="1:7" x14ac:dyDescent="0.25">
      <c r="A4" s="4"/>
    </row>
    <row r="5" spans="1:7" x14ac:dyDescent="0.25">
      <c r="A5" s="5"/>
    </row>
    <row r="6" spans="1:7" ht="13.8" customHeight="1" x14ac:dyDescent="0.25">
      <c r="A6" s="67" t="s">
        <v>100</v>
      </c>
      <c r="B6" s="67"/>
      <c r="C6" s="67"/>
      <c r="D6" s="67"/>
      <c r="E6" s="67"/>
      <c r="F6" s="67"/>
      <c r="G6" s="30"/>
    </row>
    <row r="7" spans="1:7" ht="13.8" customHeight="1" x14ac:dyDescent="0.25">
      <c r="A7" s="67"/>
      <c r="B7" s="67"/>
      <c r="C7" s="67"/>
      <c r="D7" s="67"/>
      <c r="E7" s="67"/>
      <c r="F7" s="67"/>
      <c r="G7" s="30"/>
    </row>
    <row r="8" spans="1:7" ht="14.4" thickBot="1" x14ac:dyDescent="0.3">
      <c r="A8" s="4"/>
    </row>
    <row r="9" spans="1:7" x14ac:dyDescent="0.25">
      <c r="A9" s="62" t="s">
        <v>1</v>
      </c>
      <c r="B9" s="62" t="s">
        <v>5</v>
      </c>
      <c r="C9" s="62" t="s">
        <v>2</v>
      </c>
      <c r="D9" s="62" t="s">
        <v>6</v>
      </c>
      <c r="E9" s="62" t="s">
        <v>3</v>
      </c>
      <c r="F9" s="62" t="s">
        <v>4</v>
      </c>
      <c r="G9" s="66"/>
    </row>
    <row r="10" spans="1:7" ht="14.4" customHeight="1" x14ac:dyDescent="0.25">
      <c r="A10" s="63"/>
      <c r="B10" s="63"/>
      <c r="C10" s="63"/>
      <c r="D10" s="63"/>
      <c r="E10" s="63"/>
      <c r="F10" s="63"/>
      <c r="G10" s="66"/>
    </row>
    <row r="11" spans="1:7" ht="15" customHeight="1" thickBot="1" x14ac:dyDescent="0.3">
      <c r="A11" s="64"/>
      <c r="B11" s="64"/>
      <c r="C11" s="64"/>
      <c r="D11" s="64"/>
      <c r="E11" s="64"/>
      <c r="F11" s="64"/>
      <c r="G11" s="31"/>
    </row>
    <row r="12" spans="1:7" ht="14.4" thickBot="1" x14ac:dyDescent="0.3">
      <c r="A12" s="8">
        <v>1</v>
      </c>
      <c r="B12" s="9">
        <v>2</v>
      </c>
      <c r="C12" s="9">
        <v>4</v>
      </c>
      <c r="D12" s="9">
        <v>5</v>
      </c>
      <c r="E12" s="9"/>
      <c r="F12" s="9">
        <v>8</v>
      </c>
      <c r="G12" s="31"/>
    </row>
    <row r="13" spans="1:7" ht="14.4" thickBot="1" x14ac:dyDescent="0.3">
      <c r="A13" s="59" t="s">
        <v>85</v>
      </c>
      <c r="B13" s="60"/>
      <c r="C13" s="60"/>
      <c r="D13" s="60"/>
      <c r="E13" s="60"/>
      <c r="F13" s="61"/>
      <c r="G13" s="31"/>
    </row>
    <row r="14" spans="1:7" ht="14.4" thickBot="1" x14ac:dyDescent="0.3">
      <c r="A14" s="50" t="s">
        <v>87</v>
      </c>
      <c r="B14" s="51"/>
      <c r="C14" s="51"/>
      <c r="D14" s="51"/>
      <c r="E14" s="51"/>
      <c r="F14" s="52"/>
      <c r="G14" s="31"/>
    </row>
    <row r="15" spans="1:7" ht="41.4" x14ac:dyDescent="0.25">
      <c r="A15" s="10" t="s">
        <v>7</v>
      </c>
      <c r="B15" s="11" t="s">
        <v>80</v>
      </c>
      <c r="C15" s="12" t="s">
        <v>8</v>
      </c>
      <c r="D15" s="10">
        <v>1</v>
      </c>
      <c r="E15" s="10"/>
      <c r="F15" s="14">
        <f>D15*E15</f>
        <v>0</v>
      </c>
      <c r="G15" s="31"/>
    </row>
    <row r="16" spans="1:7" ht="69" x14ac:dyDescent="0.25">
      <c r="A16" s="10" t="s">
        <v>9</v>
      </c>
      <c r="B16" s="11" t="s">
        <v>81</v>
      </c>
      <c r="C16" s="12" t="s">
        <v>8</v>
      </c>
      <c r="D16" s="10">
        <v>1</v>
      </c>
      <c r="E16" s="10"/>
      <c r="F16" s="14">
        <f>D16*E16</f>
        <v>0</v>
      </c>
      <c r="G16" s="31"/>
    </row>
    <row r="17" spans="1:7" ht="14.4" thickBot="1" x14ac:dyDescent="0.3">
      <c r="A17" s="8"/>
      <c r="B17" s="44" t="s">
        <v>10</v>
      </c>
      <c r="C17" s="45"/>
      <c r="D17" s="45"/>
      <c r="E17" s="46"/>
      <c r="F17" s="13">
        <f>SUM(F15:F16)</f>
        <v>0</v>
      </c>
      <c r="G17" s="31"/>
    </row>
    <row r="18" spans="1:7" ht="14.4" thickBot="1" x14ac:dyDescent="0.3">
      <c r="A18" s="50" t="s">
        <v>88</v>
      </c>
      <c r="B18" s="51"/>
      <c r="C18" s="51"/>
      <c r="D18" s="51"/>
      <c r="E18" s="51"/>
      <c r="F18" s="52"/>
      <c r="G18" s="31"/>
    </row>
    <row r="19" spans="1:7" ht="69" x14ac:dyDescent="0.25">
      <c r="A19" s="14" t="s">
        <v>11</v>
      </c>
      <c r="B19" s="15" t="s">
        <v>89</v>
      </c>
      <c r="C19" s="16" t="s">
        <v>82</v>
      </c>
      <c r="D19" s="14">
        <v>1500</v>
      </c>
      <c r="E19" s="14"/>
      <c r="F19" s="14">
        <f>D19*E19</f>
        <v>0</v>
      </c>
      <c r="G19" s="31"/>
    </row>
    <row r="20" spans="1:7" ht="41.4" x14ac:dyDescent="0.25">
      <c r="A20" s="10" t="s">
        <v>12</v>
      </c>
      <c r="B20" s="11" t="s">
        <v>90</v>
      </c>
      <c r="C20" s="12" t="s">
        <v>82</v>
      </c>
      <c r="D20" s="10">
        <v>500</v>
      </c>
      <c r="E20" s="10"/>
      <c r="F20" s="14">
        <f t="shared" ref="F20:F27" si="0">D20*E20</f>
        <v>0</v>
      </c>
      <c r="G20" s="31"/>
    </row>
    <row r="21" spans="1:7" ht="41.4" x14ac:dyDescent="0.25">
      <c r="A21" s="10" t="s">
        <v>13</v>
      </c>
      <c r="B21" s="11" t="s">
        <v>91</v>
      </c>
      <c r="C21" s="12" t="s">
        <v>83</v>
      </c>
      <c r="D21" s="10">
        <v>1100</v>
      </c>
      <c r="E21" s="10"/>
      <c r="F21" s="14">
        <f t="shared" si="0"/>
        <v>0</v>
      </c>
      <c r="G21" s="31"/>
    </row>
    <row r="22" spans="1:7" ht="41.4" x14ac:dyDescent="0.25">
      <c r="A22" s="10" t="s">
        <v>14</v>
      </c>
      <c r="B22" s="11" t="s">
        <v>92</v>
      </c>
      <c r="C22" s="12" t="s">
        <v>83</v>
      </c>
      <c r="D22" s="10">
        <v>1000</v>
      </c>
      <c r="E22" s="10"/>
      <c r="F22" s="14">
        <f t="shared" si="0"/>
        <v>0</v>
      </c>
      <c r="G22" s="31"/>
    </row>
    <row r="23" spans="1:7" ht="41.4" x14ac:dyDescent="0.25">
      <c r="A23" s="10" t="s">
        <v>15</v>
      </c>
      <c r="B23" s="11" t="s">
        <v>93</v>
      </c>
      <c r="C23" s="12" t="s">
        <v>84</v>
      </c>
      <c r="D23" s="17">
        <v>90</v>
      </c>
      <c r="E23" s="17"/>
      <c r="F23" s="14">
        <f t="shared" si="0"/>
        <v>0</v>
      </c>
      <c r="G23" s="31"/>
    </row>
    <row r="24" spans="1:7" x14ac:dyDescent="0.25">
      <c r="A24" s="10"/>
      <c r="B24" s="18" t="s">
        <v>16</v>
      </c>
      <c r="C24" s="16"/>
      <c r="D24" s="10"/>
      <c r="E24" s="10"/>
      <c r="F24" s="14">
        <f t="shared" si="0"/>
        <v>0</v>
      </c>
      <c r="G24" s="31"/>
    </row>
    <row r="25" spans="1:7" ht="16.8" x14ac:dyDescent="0.25">
      <c r="A25" s="10" t="s">
        <v>17</v>
      </c>
      <c r="B25" s="19" t="s">
        <v>18</v>
      </c>
      <c r="C25" s="12" t="s">
        <v>83</v>
      </c>
      <c r="D25" s="10">
        <v>1000</v>
      </c>
      <c r="E25" s="10"/>
      <c r="F25" s="14">
        <f t="shared" si="0"/>
        <v>0</v>
      </c>
      <c r="G25" s="31"/>
    </row>
    <row r="26" spans="1:7" ht="16.8" x14ac:dyDescent="0.25">
      <c r="A26" s="10" t="s">
        <v>19</v>
      </c>
      <c r="B26" s="19" t="s">
        <v>20</v>
      </c>
      <c r="C26" s="12" t="s">
        <v>83</v>
      </c>
      <c r="D26" s="10">
        <v>1000</v>
      </c>
      <c r="E26" s="10"/>
      <c r="F26" s="14">
        <f t="shared" si="0"/>
        <v>0</v>
      </c>
      <c r="G26" s="31"/>
    </row>
    <row r="27" spans="1:7" ht="41.4" x14ac:dyDescent="0.25">
      <c r="A27" s="10" t="s">
        <v>21</v>
      </c>
      <c r="B27" s="11" t="s">
        <v>22</v>
      </c>
      <c r="C27" s="12" t="s">
        <v>83</v>
      </c>
      <c r="D27" s="10">
        <v>500</v>
      </c>
      <c r="E27" s="10"/>
      <c r="F27" s="14">
        <f t="shared" si="0"/>
        <v>0</v>
      </c>
      <c r="G27" s="31"/>
    </row>
    <row r="28" spans="1:7" ht="14.4" thickBot="1" x14ac:dyDescent="0.3">
      <c r="A28" s="8"/>
      <c r="B28" s="44" t="s">
        <v>10</v>
      </c>
      <c r="C28" s="45"/>
      <c r="D28" s="45"/>
      <c r="E28" s="46"/>
      <c r="F28" s="13">
        <f>SUM(F19:F27)</f>
        <v>0</v>
      </c>
      <c r="G28" s="31"/>
    </row>
    <row r="29" spans="1:7" ht="14.4" thickBot="1" x14ac:dyDescent="0.3">
      <c r="A29" s="56" t="s">
        <v>23</v>
      </c>
      <c r="B29" s="57"/>
      <c r="C29" s="57"/>
      <c r="D29" s="57"/>
      <c r="E29" s="57"/>
      <c r="F29" s="58"/>
      <c r="G29" s="31"/>
    </row>
    <row r="30" spans="1:7" ht="41.4" x14ac:dyDescent="0.25">
      <c r="A30" s="14" t="s">
        <v>24</v>
      </c>
      <c r="B30" s="25" t="s">
        <v>25</v>
      </c>
      <c r="C30" s="16" t="s">
        <v>26</v>
      </c>
      <c r="D30" s="14">
        <v>8</v>
      </c>
      <c r="E30" s="14"/>
      <c r="F30" s="14">
        <f t="shared" ref="F30:F31" si="1">D30*E30</f>
        <v>0</v>
      </c>
      <c r="G30" s="31"/>
    </row>
    <row r="31" spans="1:7" ht="42" thickBot="1" x14ac:dyDescent="0.3">
      <c r="A31" s="10" t="s">
        <v>27</v>
      </c>
      <c r="B31" s="19" t="s">
        <v>28</v>
      </c>
      <c r="C31" s="12" t="s">
        <v>84</v>
      </c>
      <c r="D31" s="12">
        <v>57</v>
      </c>
      <c r="E31" s="12"/>
      <c r="F31" s="14">
        <f t="shared" si="1"/>
        <v>0</v>
      </c>
      <c r="G31" s="31"/>
    </row>
    <row r="32" spans="1:7" ht="15" customHeight="1" thickBot="1" x14ac:dyDescent="0.3">
      <c r="A32" s="22"/>
      <c r="B32" s="41" t="s">
        <v>10</v>
      </c>
      <c r="C32" s="42"/>
      <c r="D32" s="42"/>
      <c r="E32" s="43"/>
      <c r="F32" s="13">
        <f>SUM(F30:F31)</f>
        <v>0</v>
      </c>
      <c r="G32" s="31"/>
    </row>
    <row r="33" spans="1:7" ht="14.4" thickBot="1" x14ac:dyDescent="0.3">
      <c r="A33" s="8"/>
      <c r="B33" s="41" t="s">
        <v>76</v>
      </c>
      <c r="C33" s="42"/>
      <c r="D33" s="42"/>
      <c r="E33" s="43"/>
      <c r="F33" s="13">
        <f>F17+F28+F32</f>
        <v>0</v>
      </c>
      <c r="G33" s="31"/>
    </row>
    <row r="34" spans="1:7" ht="18.600000000000001" customHeight="1" thickBot="1" x14ac:dyDescent="0.3">
      <c r="A34" s="59" t="s">
        <v>86</v>
      </c>
      <c r="B34" s="60"/>
      <c r="C34" s="60"/>
      <c r="D34" s="60"/>
      <c r="E34" s="60"/>
      <c r="F34" s="61"/>
      <c r="G34" s="31"/>
    </row>
    <row r="35" spans="1:7" ht="14.4" thickBot="1" x14ac:dyDescent="0.3">
      <c r="A35" s="50" t="s">
        <v>87</v>
      </c>
      <c r="B35" s="51"/>
      <c r="C35" s="51"/>
      <c r="D35" s="51"/>
      <c r="E35" s="51"/>
      <c r="F35" s="52"/>
      <c r="G35" s="31"/>
    </row>
    <row r="36" spans="1:7" ht="82.8" x14ac:dyDescent="0.25">
      <c r="A36" s="14" t="s">
        <v>7</v>
      </c>
      <c r="B36" s="24" t="s">
        <v>31</v>
      </c>
      <c r="C36" s="16" t="s">
        <v>8</v>
      </c>
      <c r="D36" s="14">
        <v>1</v>
      </c>
      <c r="E36" s="14"/>
      <c r="F36" s="14">
        <f t="shared" ref="F36:F38" si="2">D36*E36</f>
        <v>0</v>
      </c>
      <c r="G36" s="31"/>
    </row>
    <row r="37" spans="1:7" ht="27.6" x14ac:dyDescent="0.25">
      <c r="A37" s="10" t="s">
        <v>9</v>
      </c>
      <c r="B37" s="11" t="s">
        <v>32</v>
      </c>
      <c r="C37" s="12" t="s">
        <v>8</v>
      </c>
      <c r="D37" s="10">
        <v>1</v>
      </c>
      <c r="E37" s="10"/>
      <c r="F37" s="14">
        <f t="shared" si="2"/>
        <v>0</v>
      </c>
      <c r="G37" s="31"/>
    </row>
    <row r="38" spans="1:7" ht="69" x14ac:dyDescent="0.25">
      <c r="A38" s="10" t="s">
        <v>33</v>
      </c>
      <c r="B38" s="11" t="s">
        <v>34</v>
      </c>
      <c r="C38" s="12" t="s">
        <v>8</v>
      </c>
      <c r="D38" s="10">
        <v>1</v>
      </c>
      <c r="E38" s="10"/>
      <c r="F38" s="14">
        <f t="shared" si="2"/>
        <v>0</v>
      </c>
      <c r="G38" s="31"/>
    </row>
    <row r="39" spans="1:7" ht="14.4" thickBot="1" x14ac:dyDescent="0.3">
      <c r="A39" s="8"/>
      <c r="B39" s="44" t="s">
        <v>10</v>
      </c>
      <c r="C39" s="45"/>
      <c r="D39" s="45"/>
      <c r="E39" s="46"/>
      <c r="F39" s="13">
        <f>SUM(F36:F38)</f>
        <v>0</v>
      </c>
      <c r="G39" s="31"/>
    </row>
    <row r="40" spans="1:7" ht="14.4" thickBot="1" x14ac:dyDescent="0.3">
      <c r="A40" s="50" t="s">
        <v>94</v>
      </c>
      <c r="B40" s="51"/>
      <c r="C40" s="51"/>
      <c r="D40" s="51"/>
      <c r="E40" s="51"/>
      <c r="F40" s="52"/>
      <c r="G40" s="31"/>
    </row>
    <row r="41" spans="1:7" ht="69" x14ac:dyDescent="0.25">
      <c r="A41" s="14" t="s">
        <v>11</v>
      </c>
      <c r="B41" s="15" t="s">
        <v>95</v>
      </c>
      <c r="C41" s="16" t="s">
        <v>82</v>
      </c>
      <c r="D41" s="14">
        <v>1100</v>
      </c>
      <c r="E41" s="14"/>
      <c r="F41" s="14">
        <f t="shared" ref="F41:F49" si="3">D41*E41</f>
        <v>0</v>
      </c>
      <c r="G41" s="31"/>
    </row>
    <row r="42" spans="1:7" ht="41.4" x14ac:dyDescent="0.25">
      <c r="A42" s="10" t="s">
        <v>12</v>
      </c>
      <c r="B42" s="11" t="s">
        <v>90</v>
      </c>
      <c r="C42" s="12" t="s">
        <v>82</v>
      </c>
      <c r="D42" s="10">
        <v>300</v>
      </c>
      <c r="E42" s="10"/>
      <c r="F42" s="14">
        <f t="shared" si="3"/>
        <v>0</v>
      </c>
      <c r="G42" s="31"/>
    </row>
    <row r="43" spans="1:7" ht="41.4" x14ac:dyDescent="0.25">
      <c r="A43" s="10" t="s">
        <v>13</v>
      </c>
      <c r="B43" s="11" t="s">
        <v>91</v>
      </c>
      <c r="C43" s="12" t="s">
        <v>83</v>
      </c>
      <c r="D43" s="10">
        <v>900</v>
      </c>
      <c r="E43" s="10"/>
      <c r="F43" s="14">
        <f t="shared" si="3"/>
        <v>0</v>
      </c>
      <c r="G43" s="31"/>
    </row>
    <row r="44" spans="1:7" ht="41.4" x14ac:dyDescent="0.25">
      <c r="A44" s="10" t="s">
        <v>14</v>
      </c>
      <c r="B44" s="11" t="s">
        <v>92</v>
      </c>
      <c r="C44" s="12" t="s">
        <v>83</v>
      </c>
      <c r="D44" s="10">
        <v>850</v>
      </c>
      <c r="E44" s="10"/>
      <c r="F44" s="14">
        <f t="shared" si="3"/>
        <v>0</v>
      </c>
      <c r="G44" s="31"/>
    </row>
    <row r="45" spans="1:7" ht="27.6" x14ac:dyDescent="0.25">
      <c r="A45" s="10" t="s">
        <v>15</v>
      </c>
      <c r="B45" s="11" t="s">
        <v>96</v>
      </c>
      <c r="C45" s="12" t="s">
        <v>84</v>
      </c>
      <c r="D45" s="17">
        <v>80</v>
      </c>
      <c r="E45" s="17"/>
      <c r="F45" s="14">
        <f t="shared" si="3"/>
        <v>0</v>
      </c>
      <c r="G45" s="31"/>
    </row>
    <row r="46" spans="1:7" x14ac:dyDescent="0.25">
      <c r="A46" s="10"/>
      <c r="B46" s="47" t="s">
        <v>16</v>
      </c>
      <c r="C46" s="48"/>
      <c r="D46" s="48"/>
      <c r="E46" s="49"/>
      <c r="F46" s="14"/>
      <c r="G46" s="31"/>
    </row>
    <row r="47" spans="1:7" ht="16.8" x14ac:dyDescent="0.25">
      <c r="A47" s="10" t="s">
        <v>17</v>
      </c>
      <c r="B47" s="19" t="s">
        <v>18</v>
      </c>
      <c r="C47" s="12" t="s">
        <v>83</v>
      </c>
      <c r="D47" s="10">
        <v>850</v>
      </c>
      <c r="E47" s="10"/>
      <c r="F47" s="14">
        <f t="shared" si="3"/>
        <v>0</v>
      </c>
      <c r="G47" s="31"/>
    </row>
    <row r="48" spans="1:7" ht="16.8" x14ac:dyDescent="0.25">
      <c r="A48" s="10" t="s">
        <v>19</v>
      </c>
      <c r="B48" s="19" t="s">
        <v>35</v>
      </c>
      <c r="C48" s="12" t="s">
        <v>83</v>
      </c>
      <c r="D48" s="10">
        <v>850</v>
      </c>
      <c r="E48" s="10"/>
      <c r="F48" s="14">
        <f t="shared" si="3"/>
        <v>0</v>
      </c>
      <c r="G48" s="31"/>
    </row>
    <row r="49" spans="1:7" ht="41.4" x14ac:dyDescent="0.25">
      <c r="A49" s="10" t="s">
        <v>21</v>
      </c>
      <c r="B49" s="11" t="s">
        <v>22</v>
      </c>
      <c r="C49" s="12" t="s">
        <v>83</v>
      </c>
      <c r="D49" s="10">
        <v>300</v>
      </c>
      <c r="E49" s="10"/>
      <c r="F49" s="14">
        <f t="shared" si="3"/>
        <v>0</v>
      </c>
      <c r="G49" s="31"/>
    </row>
    <row r="50" spans="1:7" ht="15" customHeight="1" thickBot="1" x14ac:dyDescent="0.3">
      <c r="A50" s="8"/>
      <c r="B50" s="44" t="s">
        <v>10</v>
      </c>
      <c r="C50" s="45"/>
      <c r="D50" s="45"/>
      <c r="E50" s="46"/>
      <c r="F50" s="13">
        <f>SUM(F41:F49)</f>
        <v>0</v>
      </c>
      <c r="G50" s="31"/>
    </row>
    <row r="51" spans="1:7" ht="14.4" thickBot="1" x14ac:dyDescent="0.3">
      <c r="A51" s="56" t="s">
        <v>36</v>
      </c>
      <c r="B51" s="57"/>
      <c r="C51" s="57"/>
      <c r="D51" s="57"/>
      <c r="E51" s="57"/>
      <c r="F51" s="58"/>
      <c r="G51" s="31"/>
    </row>
    <row r="52" spans="1:7" ht="55.2" x14ac:dyDescent="0.25">
      <c r="A52" s="14" t="s">
        <v>24</v>
      </c>
      <c r="B52" s="25" t="s">
        <v>37</v>
      </c>
      <c r="C52" s="16" t="s">
        <v>84</v>
      </c>
      <c r="D52" s="14">
        <v>20</v>
      </c>
      <c r="E52" s="14"/>
      <c r="F52" s="14">
        <f t="shared" ref="F52:F58" si="4">D52*E52</f>
        <v>0</v>
      </c>
      <c r="G52" s="31"/>
    </row>
    <row r="53" spans="1:7" ht="55.2" x14ac:dyDescent="0.25">
      <c r="A53" s="14" t="s">
        <v>27</v>
      </c>
      <c r="B53" s="19" t="s">
        <v>38</v>
      </c>
      <c r="C53" s="16" t="s">
        <v>84</v>
      </c>
      <c r="D53" s="14">
        <v>20</v>
      </c>
      <c r="E53" s="14"/>
      <c r="F53" s="14">
        <f t="shared" si="4"/>
        <v>0</v>
      </c>
      <c r="G53" s="31"/>
    </row>
    <row r="54" spans="1:7" ht="41.4" x14ac:dyDescent="0.25">
      <c r="A54" s="10" t="s">
        <v>39</v>
      </c>
      <c r="B54" s="19" t="s">
        <v>40</v>
      </c>
      <c r="C54" s="12" t="s">
        <v>84</v>
      </c>
      <c r="D54" s="12">
        <v>40</v>
      </c>
      <c r="E54" s="12"/>
      <c r="F54" s="14">
        <f t="shared" si="4"/>
        <v>0</v>
      </c>
      <c r="G54" s="31"/>
    </row>
    <row r="55" spans="1:7" ht="96.6" x14ac:dyDescent="0.25">
      <c r="A55" s="10" t="s">
        <v>41</v>
      </c>
      <c r="B55" s="19" t="s">
        <v>42</v>
      </c>
      <c r="C55" s="12" t="s">
        <v>26</v>
      </c>
      <c r="D55" s="10">
        <v>2</v>
      </c>
      <c r="E55" s="10"/>
      <c r="F55" s="14">
        <f t="shared" si="4"/>
        <v>0</v>
      </c>
      <c r="G55" s="31"/>
    </row>
    <row r="56" spans="1:7" ht="82.8" x14ac:dyDescent="0.25">
      <c r="A56" s="10" t="s">
        <v>43</v>
      </c>
      <c r="B56" s="19" t="s">
        <v>44</v>
      </c>
      <c r="C56" s="12" t="s">
        <v>26</v>
      </c>
      <c r="D56" s="10">
        <v>1</v>
      </c>
      <c r="E56" s="10"/>
      <c r="F56" s="14">
        <f t="shared" si="4"/>
        <v>0</v>
      </c>
      <c r="G56" s="31"/>
    </row>
    <row r="57" spans="1:7" ht="110.4" x14ac:dyDescent="0.25">
      <c r="A57" s="10" t="s">
        <v>45</v>
      </c>
      <c r="B57" s="19" t="s">
        <v>46</v>
      </c>
      <c r="C57" s="12" t="s">
        <v>26</v>
      </c>
      <c r="D57" s="10">
        <v>2</v>
      </c>
      <c r="E57" s="10"/>
      <c r="F57" s="14">
        <f t="shared" si="4"/>
        <v>0</v>
      </c>
      <c r="G57" s="31"/>
    </row>
    <row r="58" spans="1:7" ht="28.2" thickBot="1" x14ac:dyDescent="0.3">
      <c r="A58" s="20" t="s">
        <v>47</v>
      </c>
      <c r="B58" s="32" t="s">
        <v>48</v>
      </c>
      <c r="C58" s="21" t="s">
        <v>26</v>
      </c>
      <c r="D58" s="20">
        <v>1</v>
      </c>
      <c r="E58" s="20"/>
      <c r="F58" s="14">
        <f t="shared" si="4"/>
        <v>0</v>
      </c>
      <c r="G58" s="31"/>
    </row>
    <row r="59" spans="1:7" ht="15" customHeight="1" thickBot="1" x14ac:dyDescent="0.3">
      <c r="A59" s="22"/>
      <c r="B59" s="41" t="s">
        <v>10</v>
      </c>
      <c r="C59" s="42"/>
      <c r="D59" s="42"/>
      <c r="E59" s="43"/>
      <c r="F59" s="13">
        <f>SUM(F52:F58)</f>
        <v>0</v>
      </c>
      <c r="G59" s="31"/>
    </row>
    <row r="60" spans="1:7" ht="14.4" thickBot="1" x14ac:dyDescent="0.3">
      <c r="A60" s="8"/>
      <c r="B60" s="41" t="s">
        <v>79</v>
      </c>
      <c r="C60" s="42"/>
      <c r="D60" s="42"/>
      <c r="E60" s="43"/>
      <c r="F60" s="13">
        <f>F39+F50+F59</f>
        <v>0</v>
      </c>
      <c r="G60" s="31"/>
    </row>
    <row r="61" spans="1:7" ht="33" customHeight="1" thickBot="1" x14ac:dyDescent="0.3">
      <c r="A61" s="59" t="s">
        <v>97</v>
      </c>
      <c r="B61" s="60"/>
      <c r="C61" s="60"/>
      <c r="D61" s="60"/>
      <c r="E61" s="60"/>
      <c r="F61" s="61"/>
      <c r="G61" s="31"/>
    </row>
    <row r="62" spans="1:7" ht="14.4" thickBot="1" x14ac:dyDescent="0.3">
      <c r="A62" s="50" t="s">
        <v>87</v>
      </c>
      <c r="B62" s="51"/>
      <c r="C62" s="51"/>
      <c r="D62" s="51"/>
      <c r="E62" s="51"/>
      <c r="F62" s="52"/>
      <c r="G62" s="31"/>
    </row>
    <row r="63" spans="1:7" ht="27.6" x14ac:dyDescent="0.25">
      <c r="A63" s="10" t="s">
        <v>7</v>
      </c>
      <c r="B63" s="19" t="s">
        <v>49</v>
      </c>
      <c r="C63" s="12" t="s">
        <v>8</v>
      </c>
      <c r="D63" s="10">
        <v>1</v>
      </c>
      <c r="E63" s="10"/>
      <c r="F63" s="14">
        <f t="shared" ref="F63:F64" si="5">D63*E63</f>
        <v>0</v>
      </c>
      <c r="G63" s="31"/>
    </row>
    <row r="64" spans="1:7" ht="69" x14ac:dyDescent="0.25">
      <c r="A64" s="10" t="s">
        <v>9</v>
      </c>
      <c r="B64" s="19" t="s">
        <v>98</v>
      </c>
      <c r="C64" s="12" t="s">
        <v>8</v>
      </c>
      <c r="D64" s="10">
        <v>1</v>
      </c>
      <c r="E64" s="10"/>
      <c r="F64" s="14">
        <f t="shared" si="5"/>
        <v>0</v>
      </c>
      <c r="G64" s="31"/>
    </row>
    <row r="65" spans="1:7" ht="15" customHeight="1" thickBot="1" x14ac:dyDescent="0.3">
      <c r="A65" s="8"/>
      <c r="B65" s="44" t="s">
        <v>10</v>
      </c>
      <c r="C65" s="45"/>
      <c r="D65" s="45"/>
      <c r="E65" s="46"/>
      <c r="F65" s="13">
        <f>SUM(F63:F64)</f>
        <v>0</v>
      </c>
      <c r="G65" s="31"/>
    </row>
    <row r="66" spans="1:7" ht="14.4" thickBot="1" x14ac:dyDescent="0.3">
      <c r="A66" s="53" t="s">
        <v>50</v>
      </c>
      <c r="B66" s="54"/>
      <c r="C66" s="54"/>
      <c r="D66" s="54"/>
      <c r="E66" s="54"/>
      <c r="F66" s="55"/>
      <c r="G66" s="31"/>
    </row>
    <row r="67" spans="1:7" ht="16.8" x14ac:dyDescent="0.25">
      <c r="A67" s="14" t="s">
        <v>11</v>
      </c>
      <c r="B67" s="25" t="s">
        <v>51</v>
      </c>
      <c r="C67" s="12" t="s">
        <v>84</v>
      </c>
      <c r="D67" s="14">
        <v>50</v>
      </c>
      <c r="E67" s="25"/>
      <c r="F67" s="14">
        <f>D67*E67</f>
        <v>0</v>
      </c>
      <c r="G67" s="31"/>
    </row>
    <row r="68" spans="1:7" ht="16.8" x14ac:dyDescent="0.25">
      <c r="A68" s="14" t="s">
        <v>12</v>
      </c>
      <c r="B68" s="25" t="s">
        <v>52</v>
      </c>
      <c r="C68" s="12" t="s">
        <v>84</v>
      </c>
      <c r="D68" s="14">
        <v>35</v>
      </c>
      <c r="E68" s="25"/>
      <c r="F68" s="14">
        <f t="shared" ref="F68:F82" si="6">D68*E68</f>
        <v>0</v>
      </c>
      <c r="G68" s="31"/>
    </row>
    <row r="69" spans="1:7" ht="16.8" x14ac:dyDescent="0.25">
      <c r="A69" s="14" t="s">
        <v>13</v>
      </c>
      <c r="B69" s="25" t="s">
        <v>53</v>
      </c>
      <c r="C69" s="12" t="s">
        <v>83</v>
      </c>
      <c r="D69" s="12">
        <v>60</v>
      </c>
      <c r="E69" s="25"/>
      <c r="F69" s="14">
        <f t="shared" si="6"/>
        <v>0</v>
      </c>
      <c r="G69" s="31"/>
    </row>
    <row r="70" spans="1:7" x14ac:dyDescent="0.25">
      <c r="A70" s="14" t="s">
        <v>14</v>
      </c>
      <c r="B70" s="25" t="s">
        <v>54</v>
      </c>
      <c r="C70" s="16" t="s">
        <v>55</v>
      </c>
      <c r="D70" s="16">
        <v>3</v>
      </c>
      <c r="E70" s="25"/>
      <c r="F70" s="14">
        <f t="shared" si="6"/>
        <v>0</v>
      </c>
      <c r="G70" s="31"/>
    </row>
    <row r="71" spans="1:7" ht="69" x14ac:dyDescent="0.25">
      <c r="A71" s="14" t="s">
        <v>15</v>
      </c>
      <c r="B71" s="25" t="s">
        <v>56</v>
      </c>
      <c r="C71" s="16" t="s">
        <v>82</v>
      </c>
      <c r="D71" s="14">
        <v>270</v>
      </c>
      <c r="E71" s="25"/>
      <c r="F71" s="14">
        <f t="shared" si="6"/>
        <v>0</v>
      </c>
      <c r="G71" s="31"/>
    </row>
    <row r="72" spans="1:7" ht="41.4" x14ac:dyDescent="0.25">
      <c r="A72" s="10" t="s">
        <v>17</v>
      </c>
      <c r="B72" s="19" t="s">
        <v>57</v>
      </c>
      <c r="C72" s="12" t="s">
        <v>82</v>
      </c>
      <c r="D72" s="10">
        <v>50</v>
      </c>
      <c r="E72" s="19"/>
      <c r="F72" s="14">
        <f t="shared" si="6"/>
        <v>0</v>
      </c>
      <c r="G72" s="31"/>
    </row>
    <row r="73" spans="1:7" ht="41.4" x14ac:dyDescent="0.25">
      <c r="A73" s="10" t="s">
        <v>19</v>
      </c>
      <c r="B73" s="19" t="s">
        <v>58</v>
      </c>
      <c r="C73" s="12" t="s">
        <v>83</v>
      </c>
      <c r="D73" s="10">
        <v>210</v>
      </c>
      <c r="E73" s="19"/>
      <c r="F73" s="14">
        <f t="shared" si="6"/>
        <v>0</v>
      </c>
      <c r="G73" s="31"/>
    </row>
    <row r="74" spans="1:7" ht="41.4" x14ac:dyDescent="0.25">
      <c r="A74" s="10" t="s">
        <v>21</v>
      </c>
      <c r="B74" s="19" t="s">
        <v>59</v>
      </c>
      <c r="C74" s="12" t="s">
        <v>83</v>
      </c>
      <c r="D74" s="10">
        <v>210</v>
      </c>
      <c r="E74" s="19"/>
      <c r="F74" s="14">
        <f t="shared" si="6"/>
        <v>0</v>
      </c>
      <c r="G74" s="31"/>
    </row>
    <row r="75" spans="1:7" ht="27.6" x14ac:dyDescent="0.25">
      <c r="A75" s="10" t="s">
        <v>60</v>
      </c>
      <c r="B75" s="19" t="s">
        <v>61</v>
      </c>
      <c r="C75" s="12"/>
      <c r="D75" s="17">
        <v>40</v>
      </c>
      <c r="E75" s="26"/>
      <c r="F75" s="14">
        <f t="shared" si="6"/>
        <v>0</v>
      </c>
      <c r="G75" s="31"/>
    </row>
    <row r="76" spans="1:7" ht="27.6" x14ac:dyDescent="0.25">
      <c r="A76" s="10" t="s">
        <v>62</v>
      </c>
      <c r="B76" s="19" t="s">
        <v>63</v>
      </c>
      <c r="C76" s="12"/>
      <c r="D76" s="17">
        <v>40</v>
      </c>
      <c r="E76" s="26"/>
      <c r="F76" s="14">
        <f t="shared" si="6"/>
        <v>0</v>
      </c>
      <c r="G76" s="31"/>
    </row>
    <row r="77" spans="1:7" ht="41.4" x14ac:dyDescent="0.25">
      <c r="A77" s="10" t="s">
        <v>64</v>
      </c>
      <c r="B77" s="19" t="s">
        <v>65</v>
      </c>
      <c r="C77" s="12" t="s">
        <v>66</v>
      </c>
      <c r="D77" s="17">
        <v>40</v>
      </c>
      <c r="E77" s="26"/>
      <c r="F77" s="14">
        <f t="shared" si="6"/>
        <v>0</v>
      </c>
      <c r="G77" s="31"/>
    </row>
    <row r="78" spans="1:7" ht="41.4" x14ac:dyDescent="0.25">
      <c r="A78" s="10" t="s">
        <v>67</v>
      </c>
      <c r="B78" s="19" t="s">
        <v>68</v>
      </c>
      <c r="C78" s="12" t="s">
        <v>84</v>
      </c>
      <c r="D78" s="17">
        <v>35</v>
      </c>
      <c r="E78" s="26"/>
      <c r="F78" s="14">
        <f t="shared" si="6"/>
        <v>0</v>
      </c>
      <c r="G78" s="31"/>
    </row>
    <row r="79" spans="1:7" ht="27.6" x14ac:dyDescent="0.25">
      <c r="A79" s="10" t="s">
        <v>69</v>
      </c>
      <c r="B79" s="19" t="s">
        <v>70</v>
      </c>
      <c r="C79" s="12" t="s">
        <v>84</v>
      </c>
      <c r="D79" s="17">
        <v>15</v>
      </c>
      <c r="E79" s="26"/>
      <c r="F79" s="14">
        <f t="shared" si="6"/>
        <v>0</v>
      </c>
      <c r="G79" s="31"/>
    </row>
    <row r="80" spans="1:7" x14ac:dyDescent="0.25">
      <c r="A80" s="10"/>
      <c r="B80" s="47" t="s">
        <v>16</v>
      </c>
      <c r="C80" s="48"/>
      <c r="D80" s="48"/>
      <c r="E80" s="49"/>
      <c r="F80" s="14"/>
      <c r="G80" s="31"/>
    </row>
    <row r="81" spans="1:7" ht="41.4" x14ac:dyDescent="0.25">
      <c r="A81" s="10" t="s">
        <v>71</v>
      </c>
      <c r="B81" s="19" t="s">
        <v>72</v>
      </c>
      <c r="C81" s="12" t="s">
        <v>83</v>
      </c>
      <c r="D81" s="10">
        <v>210</v>
      </c>
      <c r="E81" s="19"/>
      <c r="F81" s="14">
        <f t="shared" si="6"/>
        <v>0</v>
      </c>
      <c r="G81" s="31"/>
    </row>
    <row r="82" spans="1:7" ht="41.4" x14ac:dyDescent="0.25">
      <c r="A82" s="10" t="s">
        <v>73</v>
      </c>
      <c r="B82" s="19" t="s">
        <v>22</v>
      </c>
      <c r="C82" s="12" t="s">
        <v>83</v>
      </c>
      <c r="D82" s="10">
        <v>50</v>
      </c>
      <c r="E82" s="19"/>
      <c r="F82" s="14">
        <f t="shared" si="6"/>
        <v>0</v>
      </c>
      <c r="G82" s="31"/>
    </row>
    <row r="83" spans="1:7" ht="15" customHeight="1" thickBot="1" x14ac:dyDescent="0.3">
      <c r="A83" s="27"/>
      <c r="B83" s="44" t="s">
        <v>10</v>
      </c>
      <c r="C83" s="45"/>
      <c r="D83" s="45"/>
      <c r="E83" s="46"/>
      <c r="F83" s="13">
        <f>SUM(F67:F82)</f>
        <v>0</v>
      </c>
      <c r="G83" s="31"/>
    </row>
    <row r="84" spans="1:7" ht="14.4" thickBot="1" x14ac:dyDescent="0.3">
      <c r="A84" s="56" t="s">
        <v>74</v>
      </c>
      <c r="B84" s="57"/>
      <c r="C84" s="57"/>
      <c r="D84" s="57"/>
      <c r="E84" s="57"/>
      <c r="F84" s="58"/>
      <c r="G84" s="31"/>
    </row>
    <row r="85" spans="1:7" ht="28.2" thickBot="1" x14ac:dyDescent="0.3">
      <c r="A85" s="10" t="s">
        <v>24</v>
      </c>
      <c r="B85" s="10" t="s">
        <v>75</v>
      </c>
      <c r="C85" s="12" t="s">
        <v>84</v>
      </c>
      <c r="D85" s="12">
        <v>80</v>
      </c>
      <c r="E85" s="12"/>
      <c r="F85" s="14">
        <f t="shared" ref="F85" si="7">D85*E85</f>
        <v>0</v>
      </c>
      <c r="G85" s="31"/>
    </row>
    <row r="86" spans="1:7" ht="15" customHeight="1" thickBot="1" x14ac:dyDescent="0.3">
      <c r="A86" s="22"/>
      <c r="B86" s="41" t="s">
        <v>10</v>
      </c>
      <c r="C86" s="42"/>
      <c r="D86" s="42"/>
      <c r="E86" s="43"/>
      <c r="F86" s="23">
        <f>F85</f>
        <v>0</v>
      </c>
      <c r="G86" s="31"/>
    </row>
    <row r="87" spans="1:7" ht="14.4" thickBot="1" x14ac:dyDescent="0.3">
      <c r="A87" s="8"/>
      <c r="B87" s="41" t="s">
        <v>78</v>
      </c>
      <c r="C87" s="42"/>
      <c r="D87" s="42"/>
      <c r="E87" s="43"/>
      <c r="F87" s="13">
        <f>F65+F83+F86</f>
        <v>0</v>
      </c>
      <c r="G87" s="31"/>
    </row>
    <row r="88" spans="1:7" ht="14.4" thickBot="1" x14ac:dyDescent="0.3">
      <c r="A88" s="6"/>
      <c r="B88" s="33"/>
      <c r="C88" s="33"/>
      <c r="D88" s="33"/>
      <c r="E88" s="34"/>
      <c r="F88" s="7"/>
      <c r="G88" s="31"/>
    </row>
    <row r="89" spans="1:7" ht="15" customHeight="1" thickBot="1" x14ac:dyDescent="0.3">
      <c r="A89" s="28"/>
      <c r="B89" s="38" t="s">
        <v>77</v>
      </c>
      <c r="C89" s="39"/>
      <c r="D89" s="39"/>
      <c r="E89" s="40"/>
      <c r="F89" s="29">
        <f>F33+F60+F87</f>
        <v>0</v>
      </c>
      <c r="G89" s="31"/>
    </row>
    <row r="90" spans="1:7" ht="15" customHeight="1" thickBot="1" x14ac:dyDescent="0.3">
      <c r="A90" s="28"/>
      <c r="B90" s="38" t="s">
        <v>29</v>
      </c>
      <c r="C90" s="39"/>
      <c r="D90" s="39"/>
      <c r="E90" s="40"/>
      <c r="F90" s="29">
        <f>F89*0.21</f>
        <v>0</v>
      </c>
      <c r="G90" s="31"/>
    </row>
    <row r="91" spans="1:7" ht="15" customHeight="1" thickBot="1" x14ac:dyDescent="0.3">
      <c r="A91" s="28"/>
      <c r="B91" s="38" t="s">
        <v>30</v>
      </c>
      <c r="C91" s="39"/>
      <c r="D91" s="39"/>
      <c r="E91" s="40"/>
      <c r="F91" s="29">
        <f>F89+F90</f>
        <v>0</v>
      </c>
      <c r="G91" s="31"/>
    </row>
    <row r="92" spans="1:7" x14ac:dyDescent="0.25">
      <c r="B92" s="36"/>
      <c r="C92" s="36"/>
      <c r="D92" s="36"/>
      <c r="E92" s="36"/>
    </row>
  </sheetData>
  <mergeCells count="39">
    <mergeCell ref="G9:G10"/>
    <mergeCell ref="A14:F14"/>
    <mergeCell ref="A6:F7"/>
    <mergeCell ref="B17:E17"/>
    <mergeCell ref="B28:E28"/>
    <mergeCell ref="A3:F3"/>
    <mergeCell ref="A9:A11"/>
    <mergeCell ref="F9:F11"/>
    <mergeCell ref="E9:E11"/>
    <mergeCell ref="A13:F13"/>
    <mergeCell ref="B9:B11"/>
    <mergeCell ref="C9:C11"/>
    <mergeCell ref="D9:D11"/>
    <mergeCell ref="B65:E65"/>
    <mergeCell ref="B83:E83"/>
    <mergeCell ref="B80:E80"/>
    <mergeCell ref="A18:F18"/>
    <mergeCell ref="A29:F29"/>
    <mergeCell ref="A40:F40"/>
    <mergeCell ref="A51:F51"/>
    <mergeCell ref="A34:F34"/>
    <mergeCell ref="A35:F35"/>
    <mergeCell ref="B59:E59"/>
    <mergeCell ref="E2:F2"/>
    <mergeCell ref="B89:E89"/>
    <mergeCell ref="B90:E90"/>
    <mergeCell ref="B91:E91"/>
    <mergeCell ref="B32:E32"/>
    <mergeCell ref="B39:E39"/>
    <mergeCell ref="B46:E46"/>
    <mergeCell ref="B50:E50"/>
    <mergeCell ref="B86:E86"/>
    <mergeCell ref="B60:E60"/>
    <mergeCell ref="B33:E33"/>
    <mergeCell ref="B87:E87"/>
    <mergeCell ref="A62:F62"/>
    <mergeCell ref="A66:F66"/>
    <mergeCell ref="A84:F84"/>
    <mergeCell ref="A61:F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Detali darbų sąmata</vt:lpstr>
      <vt:lpstr>'Detali darbų sąmata'!Print_Area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rasius.sudeikis@anyksciai.lt</dc:creator>
  <cp:lastModifiedBy>Asta Strelčiūnienė</cp:lastModifiedBy>
  <cp:lastPrinted>2026-09-07T08:38:35Z</cp:lastPrinted>
  <dcterms:created xsi:type="dcterms:W3CDTF">2026-08-21T06:38:30Z</dcterms:created>
  <dcterms:modified xsi:type="dcterms:W3CDTF">2026-09-10T11:49:55Z</dcterms:modified>
</cp:coreProperties>
</file>