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zm3180sa\Documents\Konkursai 2026\"/>
    </mc:Choice>
  </mc:AlternateContent>
  <xr:revisionPtr revIDLastSave="0" documentId="13_ncr:1_{5F1E6CD9-10E2-47D1-BB30-E9530EDF0024}" xr6:coauthVersionLast="36" xr6:coauthVersionMax="47" xr10:uidLastSave="{00000000-0000-0000-0000-000000000000}"/>
  <bookViews>
    <workbookView xWindow="-28920" yWindow="-120" windowWidth="29040" windowHeight="15720" xr2:uid="{3C157507-42CD-4A69-A2BA-95BD0B825405}"/>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7" i="1" l="1"/>
  <c r="O27" i="1" s="1"/>
  <c r="J27" i="1"/>
  <c r="K27" i="1" s="1"/>
  <c r="G29" i="1"/>
  <c r="M29" i="1" l="1"/>
  <c r="O29" i="1" s="1"/>
  <c r="J26" i="1"/>
  <c r="K26" i="1" s="1"/>
  <c r="M28" i="1" l="1"/>
  <c r="O28" i="1" s="1"/>
  <c r="J28" i="1"/>
  <c r="K28" i="1" s="1"/>
  <c r="M25" i="1"/>
  <c r="O25" i="1" s="1"/>
  <c r="J25" i="1"/>
  <c r="K25" i="1" s="1"/>
  <c r="M24" i="1"/>
  <c r="O24" i="1" s="1"/>
  <c r="J24" i="1"/>
  <c r="K24" i="1" s="1"/>
  <c r="M23" i="1"/>
  <c r="O23" i="1" s="1"/>
  <c r="J23" i="1"/>
  <c r="K23" i="1" s="1"/>
  <c r="M21" i="1"/>
  <c r="O21" i="1" s="1"/>
  <c r="J21" i="1"/>
  <c r="K21" i="1" s="1"/>
  <c r="M20" i="1"/>
  <c r="O20" i="1" s="1"/>
  <c r="J20" i="1"/>
  <c r="K20" i="1" s="1"/>
  <c r="M19" i="1"/>
  <c r="O19" i="1" s="1"/>
  <c r="J19" i="1"/>
  <c r="K19" i="1" s="1"/>
  <c r="M18" i="1"/>
  <c r="O18" i="1" s="1"/>
  <c r="J18" i="1"/>
  <c r="K18" i="1" s="1"/>
  <c r="M17" i="1"/>
  <c r="O17" i="1" s="1"/>
  <c r="J17" i="1"/>
  <c r="K17" i="1" s="1"/>
  <c r="M16" i="1"/>
  <c r="O16" i="1" s="1"/>
  <c r="J16" i="1"/>
  <c r="K16" i="1" s="1"/>
  <c r="M15" i="1"/>
  <c r="O15" i="1" s="1"/>
  <c r="J15" i="1"/>
  <c r="K15" i="1" l="1"/>
  <c r="M13" i="1"/>
  <c r="O13" i="1" s="1"/>
  <c r="J13" i="1"/>
  <c r="K13" i="1" s="1"/>
  <c r="M12" i="1"/>
  <c r="O12" i="1" s="1"/>
  <c r="J12" i="1"/>
  <c r="M11" i="1"/>
  <c r="O11" i="1" s="1"/>
  <c r="J11" i="1"/>
  <c r="K11" i="1" s="1"/>
  <c r="M10" i="1"/>
  <c r="O10" i="1" s="1"/>
  <c r="J10" i="1"/>
  <c r="K12" i="1" l="1"/>
  <c r="J29" i="1"/>
  <c r="K10" i="1"/>
  <c r="K29" i="1" l="1"/>
</calcChain>
</file>

<file path=xl/sharedStrings.xml><?xml version="1.0" encoding="utf-8"?>
<sst xmlns="http://schemas.openxmlformats.org/spreadsheetml/2006/main" count="85" uniqueCount="77">
  <si>
    <t>VšĮ VUL Santaros klinikos</t>
  </si>
  <si>
    <t>TECHNINĖ SPECIFIKACIJA</t>
  </si>
  <si>
    <t>1. Prekių kokybė, žymėjimas, informacija vartotojui turi atitikti 93/42/EEC ir/ar MDR (ES) 2017/745 direktyvų reikalavimus. CE ženklinimas. Pateikti kartu su pasiūlymu tai įrodančius dokumentus.
2. Prekių charakteristikoms patvirtinti tiekėjai su pasiūlymu privalo pateikti techninių duomenų lapą ar lygiavertį gamintojo dokumentą.
3. Visoms nurodytoms konkrečioms medžiagoms ir/ar konkretiems prekių pavadinimams taikoma „arba lygiavertis“.
4. Tiekėjas, siūlantis lygiavertę prekę privalo patikimomis priemonėmis įrodyti, kad siūloma prekė yra lygiavertė ir visiškai atitinka techninėje specifikacijoje keliamus reikalavimus. 
5. Tiekėjas privalo įrodyti, kad siūlomos prekės atitinka šioje techninėje specifikacijoje nurodytus reikalavimus - kartu su pasiūlymu tiekėjas turi pateikti prekių gamintojo techninius dokumentus,  įrodančius techninėje specifikacijoje nustatytų reikalavimų atitikimą lietuvių kalba (reikalavimai dokumentų vertimui pateikti Bendrųjų pirkimo sąlygų 5.7 p., lietuvių kalba privaloma pateikti tik techninę informaciją, kuri įrodo siūlomų prekių atitikimą techninės specifikacijos reikalavimams). Teikiamuose gamintojo techniniuose dokumentuose tiekėjas turi pažymėti informaciją (pabraukti ar spalvotai pažymėti arba rodyklėmis nurodyti ar pan.), kuri įrodo prekių atitikimą techninės specifikacijos reikalavimams ir prie pažymėtos informacijos turi įrašyti techninės specifikacijos punktų numerius, kuriuose nurodyti reikalavimai. Perkančioji organizacija gali prašyti tiekėjo pateikti prekių gamintojo techninių dokumentų originalus, tiekėjui jų nepateikus – pasiūlymą atmesti. Pastaba. Jei techniniai duomenys, įrodantys, kad prekės atitinka techninės specifikacijos reikalavimus, pateikti bendruose gamintojo dokumentuose (kataloguose, brošiūrose ar pan.) ne lietuvių kalba (turėtų būti anglų kalba, nes ji laikoma tarptautine verslo komunikacijos kalba), tokiu atveju, nereikia pateikti viso dokumento vertimo į lietuvių kalbą, būtina pateikti vertimą į lietuvių kalbą tik tų dokumento vietų, kurios būtinos įrodymui, jog prekės atitinka techninės specifikacijos reikalavimus.  
*Prekės kodas gamintojo kataloge, jeigu gamintojas turi savo prekių katalogą.</t>
  </si>
  <si>
    <t xml:space="preserve">Planuojama pirkėjo </t>
  </si>
  <si>
    <t>Tiekėjo pasiūlymas</t>
  </si>
  <si>
    <t>Pirkimo dalies Nr.</t>
  </si>
  <si>
    <t>Pirkimo dalies Nr. jei pirkimas kartojamas</t>
  </si>
  <si>
    <t>Priemonės pavadinimas</t>
  </si>
  <si>
    <t>BVPŽ kodas</t>
  </si>
  <si>
    <t>Charakteristikos, reikalavimai</t>
  </si>
  <si>
    <t>Mato vienetas</t>
  </si>
  <si>
    <t xml:space="preserve">Vnt. kaina Eur be PVM </t>
  </si>
  <si>
    <t>PVM tarifas ٪</t>
  </si>
  <si>
    <t xml:space="preserve">Maksimali pirkimo suma Eur be PVM </t>
  </si>
  <si>
    <t xml:space="preserve">Maksimali pirkimo suma Eur su PVM </t>
  </si>
  <si>
    <t xml:space="preserve">Siūlomas įkainis EUR be PVM, </t>
  </si>
  <si>
    <t>Suma EUR be PVM</t>
  </si>
  <si>
    <t>Suma EUR su PVM</t>
  </si>
  <si>
    <t>Tiekėjo siūlomų prekių  charakteristikos, parametrai, jų reikšmės</t>
  </si>
  <si>
    <t>Tiekėjo siūlomos prekės kodas*</t>
  </si>
  <si>
    <t>Gamintojas</t>
  </si>
  <si>
    <t>Pastabos</t>
  </si>
  <si>
    <t>Vienkartinės medicinos priemonės vaikų ortopedijai</t>
  </si>
  <si>
    <t>Viso 1 p.d.:</t>
  </si>
  <si>
    <t>Vieninga užrakinamų plokštelių ir sraigtų sistema kelio korekcinėms osteotomijoms atlikti</t>
  </si>
  <si>
    <t>Blauzdikaulio proksimalinio galo atviro kampo osteotominės plokštelės</t>
  </si>
  <si>
    <t>Blauzdikaulio proksimalinio galo medialinė užrakinama osteotominė plokštelė</t>
  </si>
  <si>
    <t>Plokštelė anatomiškai adaptuota, L formos, proksimalinėje ir distalinėje dalyje turinti ne mažiau kaip po 3 fiksuoto kampo užrakinamas kiaurymes. Plokštelės storis 3-4,5 mm,  ilgis 62 mm (±1 mm). Plotis proksimalinėje dalyje 30 mm (±1 mm). Fiksuojama 4,5 mm (±0,1 mm) skersmens užrakinamais sraigtais. Skirta atlikti osteotomijoms vienoje plokštumoje. Turi būti galimybė implantą fiksuoti iš anteromedialinės pusės, taip sumažinant sverto efektą, tenkantį proksimalinės dalies sraigtams. Plokštelė kairės ir dešinės pusės, su spalviniu kodavimu paprastam pusių identifikavimui.</t>
  </si>
  <si>
    <t>1.1.1.</t>
  </si>
  <si>
    <t>1.1.</t>
  </si>
  <si>
    <t>1.</t>
  </si>
  <si>
    <t>1.1.2.</t>
  </si>
  <si>
    <t>Plokštelė anatomiškai adaptuota, L formos, proksimalinėje ir distalinėje dalyje turinti ne mažiau kaip po 4 fiksuoto kampo užrakinamas kiaurymes. Plokštelės storis 3-5,5 mm,  ilgis 77 mm (±1 mm). Plotis proksimalinėje dalyje 35 mm (±1 mm). Fiksuojama 4,5 mm (±0,1 mm) skersmens užrakinamais sraigtais. Skirta atlikti osteotomijoms dvejose plokštumose. Turi būti galimybė implantą fiksuoti iš anteromedialinės pusės, taip sumažinant sverto efektą, tenkantį proksimalinės dalies sraigtams. Plokštelė kairės ir dešinės pusės, su spalviniu kodavimu paprastam pusių identifikavimui.</t>
  </si>
  <si>
    <t>1.1.3.</t>
  </si>
  <si>
    <t>Blauzdikaulio proksimalinio galo medialinė užrakinama osteotominė plokštelė, naudojama su PKR rekonstrukcija</t>
  </si>
  <si>
    <t>Plokštelė anatomiškai adaptuota, L formos, proksimalinėje ir distalinėje dalyje turinti ne mažiau kaip po 3  užrakinamas kiaurymes. Proksimalinėje dalyje turi būti galimybė ne mažiau kaip vieną kiaurymę fiksuoti kintamu kampu (20⁰ ±1⁰ diapazone) tam, kad būtų išvengta PKR tunelio ir raiščio transplanto pažeidimo. Plokštelės storis 3,5-4,5 mm,  ilgis 73 mm (±1 mm). Plotis proksimalinėje dalyje 39 mm (±1 mm). Fiksuojama 4,5 mm (±0,1 mm) skersmens užrakinamais sraigtais. Skirta atlikti osteotomijoms kartu su raiščių plastika. Plokštelė kairės ir dešinės pusės, su spalviniu kodavimu paprastam pusių identifikavimui.</t>
  </si>
  <si>
    <t>1.1.4.</t>
  </si>
  <si>
    <t>Plokštelė anatomiškai adaptuota, L formos, proksimalinėje ir distalinėje dalyje turinti ne mažiau kaip po 3  užrakinamas kiaurymes. Proksimalinėje dalyje turi būti galimybė ne mažiau kaip vieną kiaurymę fiksuoti kintamu kampu (20⁰ ±1⁰ diapazone) tam, kad būtų išvengta PKR tunelio ir raiščio transplanto pažeidimo. Plokštelės vidurinėje dalyje turi būti speciali stačiakampė kiaurymė, leidžianti prie plokštelės fiksuoti endosagą. Plokštelės storis 3,5-4,5 mm, ilgis 73 mm (±1 mm). Plotis proksimalinėje dalyje 39 mm (±1 mm). Fiksuojama 4,5 mm (±0,1 mm) skersmens užrakinamais sraigtais. Skirta atlikti osteotomijoms kartu su raiščių plastika. Plokštelė kairės ir dešinės pusės, su spalviniu kodavimu paprastam pusių identifikavimui.</t>
  </si>
  <si>
    <t>1.2.</t>
  </si>
  <si>
    <t>Blauzdikaulio proksimalinio galo uždaro kampo osteotominės plokštelės</t>
  </si>
  <si>
    <t>1.2.1.</t>
  </si>
  <si>
    <t>Blauzdikaulio proksimalinio galo lateralinė užrakinama osteotominė plokštelė</t>
  </si>
  <si>
    <t>Plokštelė anatomiškai adaptuota, L formos, proksimalinėje dalyje turinti ne mažiau kaip 2 fiksuoto kampo užrakinamas kiaurymes, o distalinėje dalyje turinti ne mažiau kaip 1 fiksuoto kampo užrakinamą ir bent 1 nuožuliną pailgą kiaurymę neužrakinamam sraigtui, kurios pagalba atliekama osteotomijos kompresija. Proksimalinėje ir distalinėje dalyje plokštelė turi turėti ne mažiau kaip po 1 kiaurymę Kiršnerio vielai pravesti laikinam implanto fiksavimui prie kaulo. Plokštelės storis 3,5-6 mm,  ilgis 57 mm (±1 mm). Plotis proksimalinėje dalyje 28 mm (±1 mm). Fiksuojama 4,5 mm (±0,1 mm) skersmens užrakinamais ir neužrakinamais sraigtais. Plokštelė kairės ir dešinės pusės, su spalviniu kodavimu paprastam pusių identifikavimui.</t>
  </si>
  <si>
    <t>1.2.2.</t>
  </si>
  <si>
    <t>Plokštelė anatomiškai adaptuota, L formos, proksimalinėje dalyje turinti ne mažiau kaip 4 fiksuoto kampo užrakinamas kiaurymes, o distalinėje dalyje turinti ne mažiau kaip 3 fiksuoto kampo užrakinamą ir bent 1 nuožuliną pailgą kiaurymę neužrakinamam sraigtui, kurios pagalba atliekama osteotomijos kompresija. Proksimalinėje ir distalinėje dalyje plokštelė turi turėti ne mažiau kaip po 1 kiaurymę Kiršnerio vielai pravesti laikinam implanto fiksavimui prie kaulo. Plokštelės storis 3-3,5 mm, ilgis 74 mm (±1 mm). Plotis proksimalinėje dalyje 28 mm (±1 mm). Fiksuojama 4,5 mm (±0,1 mm) skersmens užrakinamais ir neužrakinamais sraigtais. Plokštelė kairės ir dešinės pusės, su spalviniu kodavimu paprastam pusių identifikavimui.</t>
  </si>
  <si>
    <t>1.2.3.</t>
  </si>
  <si>
    <t>Plokštelė anatomiškai adaptuota, L formos, proksimalinėje dalyje turinti ne mažiau kaip 2 fiksuoto kampo užrakinamas kiaurymes, o distalinėje dalyje turinti ne mažiau kaip 1 fiksuoto kampo užrakinamą ir bent 1 nuožuliną pailgą kiaurymę neužrakinamam sraigtui, kurios pagalba atliekama osteotomijos kompresija. Proksimalinėje ir distalinėje dalyje plokštelė turi turėti ne mažiau kaip po 1 kiaurymę Kiršnerio vielai pravesti laikinam implanto fiksavimui prie kaulo. Plokštelės storis 3-5,5 mm,  ilgis 47 mm (±1 mm). Plotis proksimalinėje dalyje 27 mm (±1 mm). Fiksuojama 4,5 mm (±0,1 mm) skersmens užrakinamais ir neužrakinamais sraigtais. Plokštelė kairės ir dešinės pusės, su spalviniu kodavimu paprastam pusių identifikavimui.</t>
  </si>
  <si>
    <t>1.2.4.</t>
  </si>
  <si>
    <t>Plokštelė anatomiškai adaptuota, L formos, proksimalinėje dalyje turinti ne mažiau kaip 3 fiksuoto kampo užrakinamas kiaurymes, o distalinėje dalyje turinti ne mažiau kaip 3 fiksuoto kampo užrakinamą ir bent 1 nuožuliną pailgą kiaurymę neužrakinamam sraigtui, kurios pagalba atliekama osteotomijos kompresija. Proksimalinėje ir distalinėje dalyje plokštelė turi turėti ne mažiau kaip po 1 kiaurymę Kiršnerio vielai pravesti laikinam implanto fiksavimui prie kaulo. Plokštelės storis 3-3,5 mm, ilgis 77 mm (±1 mm). Plotis proksimalinėje dalyje 33 mm (±1 mm). Fiksuojama 4,5 mm (±0,1 mm) skersmens užrakinamais ir neužrakinamais sraigtais. Plokštelė kairės ir dešinės pusės, su spalviniu kodavimu paprastam pusių identifikavimui.</t>
  </si>
  <si>
    <t>1.2.5.</t>
  </si>
  <si>
    <t>Blauzdikaulio proksimalinio galo defleksinės osteotomijos užrakinama  plokštelė blauzdikaulio nuolydžio korekcijai</t>
  </si>
  <si>
    <t>Plokštelė, skirta supra arba transtuberkulinei fiksacijai, anatomiškai adaptuota, L formos, proksimalinėje dalyje turinti ne mažiau kaip 2 užrakinamas kiaurymes, iš kurių bent viena suteikia galimybę fiksacijai kintamu kampu. Distalinėje dalyje turi būti ne mažiau kaip 1 fiksuoto kampo užrakinama ir bent 1 nuožuli pailga kiaurymė neužrakinamam sraigtui, kurios pagalba atliekama osteotomijos kompresija. Proksimalinėje ir distalinėje dalyje plokštelė turi turėti ne mažiau kaip po 1 kiaurymę Kiršnerio vielai pravesti laikinam implanto fiksavimui prie kaulo. Plokštelės ilgis 55 mm (±1 mm), plotis proksimalinėje dalyje 33 mm (±1 mm). Fiksuojama 4,5 mm (±0,1 mm) skersmens užrakinamais ir neužrakinamais sraigtais. Plokštelė kairės ir dešinės pusės, su spalviniu kodavimu paprastam pusių identifikavimui.</t>
  </si>
  <si>
    <t>1.2.6.</t>
  </si>
  <si>
    <t>Plokštelė, skirta infratuberkulinei fiksacijai, anatomiškai adaptuota, L formos, proksimalinėje dalyje turinti ne mažiau kaip 3 užrakinamas kiaurymes. Distalinėje dalyje turi būti ne mažiau kaip 2 fiksuoto kampo užrakinamos ir bent 1 nuožuli pailga kiaurymė neužrakinamam sraigtui, kurios pagalba atliekama osteotomijos kompresija. Proksimalinėje ir distalinėje dalyje plokštelė turi turėti ne mažiau kaip po 1 kiaurymę Kiršnerio vielai pravesti laikinam implanto fiksavimui prie kaulo. Plokštelės ilgis 80 mm (±1 mm), plotis proksimalinėje dalyje 33 mm (±1 mm). Fiksuojama 4,5 mm (±0,1 mm) skersmens užrakinamais ir neužrakinamais sraigtais. Plokštelė kairės ir dešinės pusės, su spalviniu kodavimu paprastam pusių identifikavimui.</t>
  </si>
  <si>
    <t>1.3.</t>
  </si>
  <si>
    <t>Šlaunikaulio distalinio galo lateralinės atviro kampo osteotominės užrakinamos plokštelės</t>
  </si>
  <si>
    <t>Plokštelė anatomiškai adaptuota, L formos, proksimalinėje dalyje turinti ne mažiau kaip 4 užrakinamas kiaurymes, iš kurių 2 turi būti įstrižoje plokštumoje. Proksimalinėje ir distalinėje dalyje plokštelė turi turėti ne mažiau kaip po 1 kiaurymę Kiršnerio vielai pravesti laikinam implanto fiksavimui prie kaulo. Distalinėje dalyje turinti ne mažiau kaip 4 fiksuoto kampo ir 1 kintamo kampo užrakinamas kiaurymes. Plokštelės storis 3,5-5 mm,  ilgis 99 mm (±1 mm). Plotis distalinėje dalyje 33 mm (±1 mm). Fiksuojama 4,5 mm (±0,1 mm) skersmens užrakinamais sraigtais. Plokštelė kairės ir dešinės pusės, su spalviniu kodavimu paprastam pusių identifikavimui.</t>
  </si>
  <si>
    <t>1.4.</t>
  </si>
  <si>
    <t>Šlaunikaulio distalinio galo uždaro kampo osteotominės plokštelės</t>
  </si>
  <si>
    <t>1.4.1.</t>
  </si>
  <si>
    <t>Šlaunikaulio distalinio galo medialinė užrakinama osteotominė plokštelė</t>
  </si>
  <si>
    <t>Plokštelė anatomiškai adaptuota, L formos, proksimalinėje dalyje turinti ne mažiau kaip 4 fiksuoto kampo užrakinamas kiaurymes, iš kurių 2 turi būti įstrižoje plokštumoje, ir bent 1 nuožuliną pailgą kiaurymę neužrakinamam sraigtui, kurios pagalba atliekama osteotomijos kompresija. Distalinėje dalyje plokštelė turi ne mažiau kaip 4 užrakinamas kiaurymes, iš kurių bent viena turi būti fiksuojama kintamu kampu. Proksimalinėje ir distalinėje dalyje plokštelė turi turėti ne mažiau kaip po 1 kiaurymę Kiršnerio vielai pravesti laikinam implanto fiksavimui prie kaulo. Plokštelės storis 3,5-5,5 mm,  ilgis 96 mm (±1 mm). Plotis distalinėje dalyje 27 mm (±1 mm). Fiksuojama 4,5 mm (±0,1 mm) skersmens užrakinamais ir neužrakinamais sraigtais. Plokštelė kairės ir dešinės pusės, su spalviniu kodavimu paprastam pusių identifikavimui.</t>
  </si>
  <si>
    <t>1.4.2.</t>
  </si>
  <si>
    <t>Šlaunikaulio distalinio galo medialinė derotacinė užrakinama osteotominė plokštelė</t>
  </si>
  <si>
    <t>Plokštelė anatomiškai adaptuota, proksimalinėje dalyje turinti ne mažiau kaip 3 fiksuoto kampo užrakinamas kiaurymes, iš kurių 2 turi būti įstrižoje plokštumoje, 1 nuožuliną pailgą kiaurymę neužrakinamam sraigtui, kurios pagalba atliekama osteotomijos kompresija, bei papildomą kiaurymę neužrakinamam sraigtui, skirtam antirotacijai užtikrinti. Distalinėje dalyje plokštelė turi ne mažiau kaip 4 užrakinamas kiaurymes, iš kurių bent viena turi būti fiksuojama kintamu kampu.Pplokštelė turi turėti ne mažiau kaip 2 kiaurymę Kiršnerio vielai pravesti laikinam implanto fiksavimui prie kaulo. Plokštelės ilgis 94 mm (±1 mm), plotis distalinėje dalyje 27 mm (±1 mm). Fiksuojama 4,5 mm (±0,1 mm) skersmens užrakinamais ir neužrakinamais sraigtais. Plokštelė kairės ir dešinės pusės, su spalviniu kodavimu paprastam pusių identifikavimui.</t>
  </si>
  <si>
    <t>1.4.3.</t>
  </si>
  <si>
    <t>Šlaunikaulio distalinio galo lateralinė derotacinė užrakinama osteotominė plokštelė</t>
  </si>
  <si>
    <t>1.5.</t>
  </si>
  <si>
    <t>Savisriegiai, fiksuojami žvaigždutės formos atsuktuvu. Sraigtų galvutė žemo profilio, pilnai panyranti į plokštelę, turinti specialą "kepurėlę", neleidžiančią perveržti sraigto plokštelėje. Sraigtų ilgis nuo 15 mm iki 90 mm (kas 2-5 mm). Turi būti galimybė pasirinkti iš ne mažiau kaip 15 skirtingų ilgių nurodytame diapazone imtinai.</t>
  </si>
  <si>
    <t>1.6.</t>
  </si>
  <si>
    <t>Savisriegiai, fiksuojami žvaigždutės formos atsuktuvu. Sraigtų ilgis nuo 24 mm iki 90 mm (kas 2-5 mm). Turi būti galimybė pasirinkti iš ne mažiau kaip 15 skirtingų ilgių nurodytame diapazone imtinai.</t>
  </si>
  <si>
    <t>1.7.</t>
  </si>
  <si>
    <t>Savisriegiai ir savigręžiai, pilno sriegio, pilnai panyrantys į kaulą. Atlieka papildomą atraminę funkciją osteotomijos srityje. Fiksuojami žvaigždutės formos atsuktuvu. Kaniulės skersmuo 1,7 mm (±0,01 mm). Sraigtų ilgis nuo 30 mm iki 70 mm (kas 2-5 mm). Turi būti galimybė pasirinkti iš ne mažiau kaip 15 skirtingų ilgių nurodytame diapazone imtinai.</t>
  </si>
  <si>
    <t xml:space="preserve">Preliminarus kiekis 36 mėn. </t>
  </si>
  <si>
    <t>Užrakinami sraigtai, dia 4,5 mm (±0,1 mm)</t>
  </si>
  <si>
    <t>Neužrakinami sraigtai, dia 4,5 mm (±0,1 mm)</t>
  </si>
  <si>
    <t>Kaniuliuoti sraigtai, dia 4,5 mm (±0,1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</si>
</sst>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_-;\-* #,##0.00\ _€_-;_-* &quot;-&quot;??\ _€_-;_-@_-"/>
    <numFmt numFmtId="164" formatCode="#,##0\ _€"/>
    <numFmt numFmtId="165" formatCode="#,##0.000"/>
  </numFmts>
  <fonts count="10" x14ac:knownFonts="1">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sz val="10"/>
      <name val="Arial"/>
      <family val="2"/>
      <charset val="186"/>
    </font>
    <font>
      <sz val="11"/>
      <color theme="1"/>
      <name val="Times New Roman"/>
      <family val="1"/>
      <charset val="186"/>
    </font>
    <font>
      <b/>
      <sz val="11"/>
      <name val="Times New Roman"/>
      <family val="1"/>
      <charset val="186"/>
    </font>
    <font>
      <b/>
      <sz val="11"/>
      <color rgb="FF00B050"/>
      <name val="Times New Roman"/>
      <family val="1"/>
      <charset val="186"/>
    </font>
    <font>
      <sz val="11"/>
      <name val="Times New Roman"/>
      <family val="1"/>
      <charset val="186"/>
    </font>
    <font>
      <b/>
      <sz val="11"/>
      <color theme="1"/>
      <name val="Times New Roman"/>
      <family val="1"/>
      <charset val="186"/>
    </font>
    <font>
      <b/>
      <sz val="11"/>
      <color rgb="FF000000"/>
      <name val="Times New Roman"/>
      <family val="1"/>
      <charset val="186"/>
    </font>
  </fonts>
  <fills count="4">
    <fill>
      <patternFill patternType="none"/>
    </fill>
    <fill>
      <patternFill patternType="gray125"/>
    </fill>
    <fill>
      <patternFill patternType="solid">
        <fgColor rgb="FFC6EFCE"/>
      </patternFill>
    </fill>
    <fill>
      <patternFill patternType="solid">
        <fgColor theme="0"/>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auto="1"/>
      </right>
      <top style="medium">
        <color indexed="64"/>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indexed="64"/>
      </right>
      <top style="thin">
        <color indexed="64"/>
      </top>
      <bottom/>
      <diagonal/>
    </border>
  </borders>
  <cellStyleXfs count="9">
    <xf numFmtId="0" fontId="0" fillId="0" borderId="0"/>
    <xf numFmtId="0" fontId="2" fillId="2" borderId="0" applyNumberFormat="0" applyBorder="0" applyAlignment="0" applyProtection="0"/>
    <xf numFmtId="0" fontId="1" fillId="0" borderId="0"/>
    <xf numFmtId="0" fontId="1" fillId="0" borderId="0"/>
    <xf numFmtId="0" fontId="3" fillId="0" borderId="0"/>
    <xf numFmtId="0" fontId="1" fillId="0" borderId="0"/>
    <xf numFmtId="0" fontId="1" fillId="0" borderId="0"/>
    <xf numFmtId="43" fontId="1" fillId="0" borderId="0" applyFont="0" applyFill="0" applyBorder="0" applyAlignment="0" applyProtection="0"/>
    <xf numFmtId="0" fontId="1" fillId="0" borderId="0"/>
  </cellStyleXfs>
  <cellXfs count="89">
    <xf numFmtId="0" fontId="0" fillId="0" borderId="0" xfId="0"/>
    <xf numFmtId="2" fontId="5" fillId="0" borderId="0" xfId="2" applyNumberFormat="1" applyFont="1" applyAlignment="1" applyProtection="1">
      <alignment horizontal="left" vertical="top"/>
      <protection locked="0"/>
    </xf>
    <xf numFmtId="0" fontId="6" fillId="0" borderId="0" xfId="2" applyFont="1" applyAlignment="1" applyProtection="1">
      <alignment horizontal="center" vertical="top"/>
      <protection locked="0"/>
    </xf>
    <xf numFmtId="0" fontId="4" fillId="0" borderId="0" xfId="2" applyFont="1" applyAlignment="1" applyProtection="1">
      <alignment horizontal="center" vertical="top"/>
      <protection locked="0"/>
    </xf>
    <xf numFmtId="1" fontId="4" fillId="0" borderId="0" xfId="2" applyNumberFormat="1" applyFont="1" applyAlignment="1" applyProtection="1">
      <alignment horizontal="center" vertical="top"/>
      <protection locked="0"/>
    </xf>
    <xf numFmtId="4" fontId="4" fillId="0" borderId="0" xfId="2" applyNumberFormat="1" applyFont="1" applyAlignment="1" applyProtection="1">
      <alignment horizontal="center" vertical="top"/>
      <protection locked="0"/>
    </xf>
    <xf numFmtId="0" fontId="4" fillId="0" borderId="0" xfId="2" applyFont="1" applyAlignment="1" applyProtection="1">
      <alignment vertical="top"/>
      <protection locked="0"/>
    </xf>
    <xf numFmtId="0" fontId="4" fillId="0" borderId="0" xfId="2" applyFont="1" applyProtection="1">
      <protection locked="0"/>
    </xf>
    <xf numFmtId="0" fontId="4" fillId="0" borderId="0" xfId="2" applyFont="1"/>
    <xf numFmtId="0" fontId="4" fillId="0" borderId="0" xfId="2" applyFont="1" applyAlignment="1">
      <alignment horizontal="center"/>
    </xf>
    <xf numFmtId="0" fontId="8" fillId="0" borderId="0" xfId="2" applyFont="1"/>
    <xf numFmtId="0" fontId="4" fillId="0" borderId="15" xfId="2" applyFont="1" applyBorder="1" applyAlignment="1">
      <alignment horizontal="center" vertical="top"/>
    </xf>
    <xf numFmtId="2" fontId="7" fillId="0" borderId="14" xfId="3" applyNumberFormat="1" applyFont="1" applyBorder="1" applyAlignment="1">
      <alignment horizontal="left" vertical="top"/>
    </xf>
    <xf numFmtId="2" fontId="7" fillId="0" borderId="14" xfId="3" applyNumberFormat="1" applyFont="1" applyBorder="1" applyAlignment="1">
      <alignment horizontal="center" vertical="center" wrapText="1"/>
    </xf>
    <xf numFmtId="1" fontId="7" fillId="0" borderId="14" xfId="3" applyNumberFormat="1" applyFont="1" applyBorder="1" applyAlignment="1">
      <alignment horizontal="center" vertical="center" wrapText="1"/>
    </xf>
    <xf numFmtId="4" fontId="7" fillId="0" borderId="14" xfId="3" applyNumberFormat="1" applyFont="1" applyBorder="1" applyAlignment="1">
      <alignment horizontal="center" vertical="center" wrapText="1"/>
    </xf>
    <xf numFmtId="164" fontId="7" fillId="0" borderId="14" xfId="3" applyNumberFormat="1" applyFont="1" applyBorder="1" applyAlignment="1">
      <alignment horizontal="center" vertical="center" wrapText="1"/>
    </xf>
    <xf numFmtId="2" fontId="7" fillId="0" borderId="16" xfId="3" applyNumberFormat="1" applyFont="1" applyBorder="1" applyAlignment="1">
      <alignment horizontal="center" vertical="center"/>
    </xf>
    <xf numFmtId="2" fontId="7" fillId="0" borderId="15" xfId="3" applyNumberFormat="1" applyFont="1" applyBorder="1" applyAlignment="1">
      <alignment horizontal="center" vertical="center"/>
    </xf>
    <xf numFmtId="2" fontId="7" fillId="0" borderId="14" xfId="3" applyNumberFormat="1" applyFont="1" applyBorder="1" applyAlignment="1">
      <alignment horizontal="center" vertical="center"/>
    </xf>
    <xf numFmtId="1" fontId="7" fillId="0" borderId="14" xfId="3" applyNumberFormat="1" applyFont="1" applyBorder="1" applyAlignment="1">
      <alignment horizontal="left" vertical="top" wrapText="1"/>
    </xf>
    <xf numFmtId="1" fontId="7" fillId="0" borderId="16" xfId="3" applyNumberFormat="1" applyFont="1" applyBorder="1" applyAlignment="1">
      <alignment horizontal="left" vertical="top" wrapText="1"/>
    </xf>
    <xf numFmtId="2" fontId="7" fillId="0" borderId="4" xfId="3" applyNumberFormat="1" applyFont="1" applyBorder="1" applyAlignment="1">
      <alignment horizontal="center" vertical="top"/>
    </xf>
    <xf numFmtId="0" fontId="4" fillId="0" borderId="0" xfId="2" applyFont="1" applyAlignment="1">
      <alignment vertical="top"/>
    </xf>
    <xf numFmtId="0" fontId="4" fillId="0" borderId="14" xfId="2" applyFont="1" applyBorder="1" applyAlignment="1">
      <alignment horizontal="center" vertical="top"/>
    </xf>
    <xf numFmtId="4" fontId="7" fillId="0" borderId="14" xfId="1" applyNumberFormat="1" applyFont="1" applyFill="1" applyBorder="1" applyAlignment="1">
      <alignment horizontal="center" vertical="center"/>
    </xf>
    <xf numFmtId="1" fontId="7" fillId="0" borderId="14" xfId="3" applyNumberFormat="1" applyFont="1" applyBorder="1" applyAlignment="1">
      <alignment horizontal="left" vertical="top"/>
    </xf>
    <xf numFmtId="1" fontId="7" fillId="0" borderId="16" xfId="3" applyNumberFormat="1" applyFont="1" applyBorder="1" applyAlignment="1">
      <alignment horizontal="left" vertical="top"/>
    </xf>
    <xf numFmtId="1" fontId="7" fillId="0" borderId="14" xfId="3" applyNumberFormat="1" applyFont="1" applyBorder="1" applyAlignment="1">
      <alignment horizontal="center" vertical="center"/>
    </xf>
    <xf numFmtId="4" fontId="7" fillId="0" borderId="14" xfId="3" applyNumberFormat="1" applyFont="1" applyBorder="1" applyAlignment="1">
      <alignment horizontal="center" vertical="center"/>
    </xf>
    <xf numFmtId="2" fontId="7" fillId="0" borderId="14" xfId="6" applyNumberFormat="1" applyFont="1" applyBorder="1" applyAlignment="1">
      <alignment horizontal="left" vertical="top"/>
    </xf>
    <xf numFmtId="2" fontId="7" fillId="0" borderId="14" xfId="6" applyNumberFormat="1" applyFont="1" applyBorder="1" applyAlignment="1">
      <alignment horizontal="center" vertical="center" wrapText="1"/>
    </xf>
    <xf numFmtId="1" fontId="7" fillId="0" borderId="14" xfId="6" applyNumberFormat="1" applyFont="1" applyBorder="1" applyAlignment="1">
      <alignment horizontal="center" vertical="center" wrapText="1"/>
    </xf>
    <xf numFmtId="4" fontId="7" fillId="0" borderId="14" xfId="6" applyNumberFormat="1" applyFont="1" applyBorder="1" applyAlignment="1">
      <alignment horizontal="center" vertical="center" wrapText="1"/>
    </xf>
    <xf numFmtId="2" fontId="7" fillId="0" borderId="4" xfId="6" applyNumberFormat="1" applyFont="1" applyBorder="1" applyAlignment="1">
      <alignment horizontal="center" vertical="top"/>
    </xf>
    <xf numFmtId="2" fontId="7" fillId="0" borderId="14" xfId="2" applyNumberFormat="1" applyFont="1" applyBorder="1" applyAlignment="1">
      <alignment horizontal="left" vertical="top" wrapText="1"/>
    </xf>
    <xf numFmtId="2" fontId="7" fillId="0" borderId="14" xfId="2" applyNumberFormat="1" applyFont="1" applyBorder="1" applyAlignment="1">
      <alignment horizontal="center" vertical="center" wrapText="1"/>
    </xf>
    <xf numFmtId="1" fontId="7" fillId="0" borderId="14" xfId="2" applyNumberFormat="1" applyFont="1" applyBorder="1" applyAlignment="1">
      <alignment horizontal="center" vertical="center" wrapText="1"/>
    </xf>
    <xf numFmtId="165" fontId="7" fillId="0" borderId="14" xfId="2" applyNumberFormat="1" applyFont="1" applyBorder="1" applyAlignment="1">
      <alignment horizontal="center" vertical="center"/>
    </xf>
    <xf numFmtId="1" fontId="7" fillId="0" borderId="14" xfId="2" applyNumberFormat="1" applyFont="1" applyBorder="1" applyAlignment="1">
      <alignment horizontal="center" vertical="center"/>
    </xf>
    <xf numFmtId="2" fontId="7" fillId="0" borderId="14" xfId="2" applyNumberFormat="1" applyFont="1" applyBorder="1" applyAlignment="1">
      <alignment horizontal="left" vertical="top"/>
    </xf>
    <xf numFmtId="2" fontId="7" fillId="0" borderId="16" xfId="2" applyNumberFormat="1" applyFont="1" applyBorder="1" applyAlignment="1">
      <alignment horizontal="left" vertical="top"/>
    </xf>
    <xf numFmtId="2" fontId="7" fillId="0" borderId="17" xfId="6" applyNumberFormat="1" applyFont="1" applyBorder="1" applyAlignment="1">
      <alignment horizontal="center" vertical="top"/>
    </xf>
    <xf numFmtId="165" fontId="7" fillId="0" borderId="14" xfId="7" applyNumberFormat="1" applyFont="1" applyFill="1" applyBorder="1" applyAlignment="1">
      <alignment horizontal="center" vertical="center" wrapText="1"/>
    </xf>
    <xf numFmtId="1" fontId="7" fillId="0" borderId="14" xfId="2" applyNumberFormat="1" applyFont="1" applyBorder="1" applyAlignment="1">
      <alignment horizontal="left" vertical="top" wrapText="1"/>
    </xf>
    <xf numFmtId="1" fontId="7" fillId="0" borderId="16" xfId="2" applyNumberFormat="1" applyFont="1" applyBorder="1" applyAlignment="1">
      <alignment horizontal="left" vertical="top" wrapText="1"/>
    </xf>
    <xf numFmtId="1" fontId="7" fillId="0" borderId="14" xfId="2" applyNumberFormat="1" applyFont="1" applyBorder="1" applyAlignment="1">
      <alignment horizontal="left" vertical="top"/>
    </xf>
    <xf numFmtId="1" fontId="7" fillId="0" borderId="16" xfId="2" applyNumberFormat="1" applyFont="1" applyBorder="1" applyAlignment="1">
      <alignment horizontal="left" vertical="top"/>
    </xf>
    <xf numFmtId="0" fontId="7" fillId="0" borderId="14" xfId="8" applyFont="1" applyBorder="1" applyAlignment="1">
      <alignment horizontal="center" vertical="center" wrapText="1"/>
    </xf>
    <xf numFmtId="1" fontId="7" fillId="0" borderId="14" xfId="8" applyNumberFormat="1" applyFont="1" applyBorder="1" applyAlignment="1">
      <alignment horizontal="center" vertical="center" wrapText="1"/>
    </xf>
    <xf numFmtId="2" fontId="7" fillId="0" borderId="14" xfId="8" applyNumberFormat="1" applyFont="1" applyBorder="1" applyAlignment="1">
      <alignment horizontal="center" vertical="center" wrapText="1"/>
    </xf>
    <xf numFmtId="0" fontId="4" fillId="0" borderId="4" xfId="2" applyFont="1" applyBorder="1" applyAlignment="1">
      <alignment horizontal="center"/>
    </xf>
    <xf numFmtId="0" fontId="5" fillId="0" borderId="14" xfId="8" applyFont="1" applyBorder="1" applyAlignment="1">
      <alignment horizontal="right" vertical="top" wrapText="1"/>
    </xf>
    <xf numFmtId="0" fontId="5" fillId="0" borderId="8" xfId="3" applyFont="1" applyBorder="1" applyAlignment="1">
      <alignment horizontal="center" vertical="center" wrapText="1"/>
    </xf>
    <xf numFmtId="0" fontId="5" fillId="0" borderId="9" xfId="3" applyFont="1" applyBorder="1" applyAlignment="1">
      <alignment horizontal="center" vertical="center" wrapText="1"/>
    </xf>
    <xf numFmtId="2" fontId="5" fillId="0" borderId="9" xfId="3" applyNumberFormat="1" applyFont="1" applyBorder="1" applyAlignment="1">
      <alignment horizontal="center" vertical="center" wrapText="1"/>
    </xf>
    <xf numFmtId="0" fontId="5" fillId="0" borderId="9" xfId="1" applyFont="1" applyFill="1" applyBorder="1" applyAlignment="1" applyProtection="1">
      <alignment horizontal="center" vertical="center" wrapText="1"/>
      <protection locked="0"/>
    </xf>
    <xf numFmtId="0" fontId="5" fillId="0" borderId="9" xfId="2" applyFont="1" applyBorder="1" applyAlignment="1" applyProtection="1">
      <alignment horizontal="center" vertical="center" wrapText="1"/>
      <protection locked="0"/>
    </xf>
    <xf numFmtId="0" fontId="5" fillId="0" borderId="10" xfId="1" applyFont="1" applyFill="1" applyBorder="1" applyAlignment="1" applyProtection="1">
      <alignment horizontal="center" vertical="center" wrapText="1"/>
      <protection locked="0"/>
    </xf>
    <xf numFmtId="0" fontId="5" fillId="0" borderId="11" xfId="1" applyFont="1" applyFill="1" applyBorder="1" applyAlignment="1" applyProtection="1">
      <alignment horizontal="center" vertical="center" wrapText="1"/>
      <protection locked="0"/>
    </xf>
    <xf numFmtId="0" fontId="5" fillId="0" borderId="12" xfId="1" applyFont="1" applyFill="1" applyBorder="1" applyAlignment="1" applyProtection="1">
      <alignment horizontal="center" vertical="center" wrapText="1"/>
      <protection locked="0"/>
    </xf>
    <xf numFmtId="0" fontId="5" fillId="0" borderId="12" xfId="2" applyFont="1" applyBorder="1" applyAlignment="1" applyProtection="1">
      <alignment horizontal="center" vertical="center" wrapText="1"/>
      <protection locked="0"/>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4" xfId="3" applyFont="1" applyBorder="1" applyAlignment="1">
      <alignment horizontal="center" vertical="center" wrapText="1"/>
    </xf>
    <xf numFmtId="0" fontId="5" fillId="0" borderId="11" xfId="3" applyFont="1" applyBorder="1" applyAlignment="1">
      <alignment horizontal="center" vertical="center" wrapText="1"/>
    </xf>
    <xf numFmtId="0" fontId="5" fillId="0" borderId="1" xfId="3" applyFont="1" applyBorder="1" applyAlignment="1">
      <alignment horizontal="center" vertical="center" wrapText="1"/>
    </xf>
    <xf numFmtId="0" fontId="9" fillId="3" borderId="14" xfId="0" applyFont="1" applyFill="1" applyBorder="1" applyAlignment="1">
      <alignment vertical="top" wrapText="1"/>
    </xf>
    <xf numFmtId="0" fontId="5" fillId="0" borderId="12" xfId="3" applyFont="1" applyBorder="1" applyAlignment="1">
      <alignment horizontal="center" vertical="center" wrapText="1"/>
    </xf>
    <xf numFmtId="2" fontId="5" fillId="0" borderId="12" xfId="3" applyNumberFormat="1" applyFont="1" applyBorder="1" applyAlignment="1">
      <alignment horizontal="center" vertical="center" wrapText="1"/>
    </xf>
    <xf numFmtId="0" fontId="5" fillId="0" borderId="13" xfId="1" applyFont="1" applyFill="1" applyBorder="1" applyAlignment="1" applyProtection="1">
      <alignment horizontal="center" vertical="center" wrapText="1"/>
      <protection locked="0"/>
    </xf>
    <xf numFmtId="0" fontId="4" fillId="3" borderId="3" xfId="0" applyFont="1" applyFill="1" applyBorder="1" applyAlignment="1">
      <alignment vertical="top"/>
    </xf>
    <xf numFmtId="4" fontId="7" fillId="3" borderId="2" xfId="4" applyNumberFormat="1" applyFont="1" applyFill="1" applyBorder="1" applyAlignment="1">
      <alignment vertical="top" wrapText="1"/>
    </xf>
    <xf numFmtId="4" fontId="7" fillId="3" borderId="14" xfId="5" applyNumberFormat="1" applyFont="1" applyFill="1" applyBorder="1" applyAlignment="1">
      <alignment horizontal="left" vertical="top" wrapText="1"/>
    </xf>
    <xf numFmtId="1" fontId="5" fillId="0" borderId="14" xfId="8" applyNumberFormat="1" applyFont="1" applyBorder="1" applyAlignment="1">
      <alignment horizontal="center" vertical="center" wrapText="1"/>
    </xf>
    <xf numFmtId="2" fontId="5" fillId="0" borderId="14" xfId="8" applyNumberFormat="1" applyFont="1" applyBorder="1" applyAlignment="1">
      <alignment horizontal="center" vertical="center" wrapText="1"/>
    </xf>
    <xf numFmtId="4" fontId="5" fillId="0" borderId="14" xfId="3" applyNumberFormat="1" applyFont="1" applyBorder="1" applyAlignment="1">
      <alignment horizontal="center" vertical="center" wrapText="1"/>
    </xf>
    <xf numFmtId="14" fontId="4" fillId="0" borderId="15" xfId="2" applyNumberFormat="1" applyFont="1" applyBorder="1" applyAlignment="1">
      <alignment horizontal="center" vertical="top"/>
    </xf>
    <xf numFmtId="0" fontId="5" fillId="0" borderId="14" xfId="0" applyFont="1" applyBorder="1" applyAlignment="1">
      <alignment vertical="top" wrapText="1"/>
    </xf>
    <xf numFmtId="0" fontId="7" fillId="0" borderId="12" xfId="0" applyFont="1" applyBorder="1" applyAlignment="1">
      <alignment vertical="top" wrapText="1"/>
    </xf>
    <xf numFmtId="0" fontId="7" fillId="0" borderId="14" xfId="0" applyFont="1" applyBorder="1" applyAlignment="1">
      <alignment vertical="top" wrapText="1"/>
    </xf>
    <xf numFmtId="2" fontId="5" fillId="0" borderId="0" xfId="2" applyNumberFormat="1" applyFont="1" applyAlignment="1" applyProtection="1">
      <alignment horizontal="center" vertical="top"/>
      <protection locked="0"/>
    </xf>
    <xf numFmtId="2" fontId="5" fillId="0" borderId="1" xfId="2" applyNumberFormat="1" applyFont="1" applyBorder="1" applyAlignment="1" applyProtection="1">
      <alignment horizontal="center" vertical="top"/>
      <protection locked="0"/>
    </xf>
    <xf numFmtId="2" fontId="7" fillId="0" borderId="2" xfId="2" applyNumberFormat="1" applyFont="1" applyBorder="1" applyAlignment="1" applyProtection="1">
      <alignment horizontal="left" vertical="top" wrapText="1"/>
      <protection locked="0"/>
    </xf>
    <xf numFmtId="2" fontId="7" fillId="0" borderId="3" xfId="2" applyNumberFormat="1" applyFont="1" applyBorder="1" applyAlignment="1" applyProtection="1">
      <alignment horizontal="left" vertical="top" wrapText="1"/>
      <protection locked="0"/>
    </xf>
    <xf numFmtId="2" fontId="7" fillId="0" borderId="4" xfId="2" applyNumberFormat="1" applyFont="1" applyBorder="1" applyAlignment="1" applyProtection="1">
      <alignment horizontal="left" vertical="top" wrapText="1"/>
      <protection locked="0"/>
    </xf>
    <xf numFmtId="0" fontId="8" fillId="0" borderId="5" xfId="2" applyFont="1" applyBorder="1" applyAlignment="1">
      <alignment horizontal="center"/>
    </xf>
    <xf numFmtId="0" fontId="8" fillId="0" borderId="6" xfId="2" applyFont="1" applyBorder="1" applyAlignment="1">
      <alignment horizontal="center"/>
    </xf>
    <xf numFmtId="0" fontId="8" fillId="0" borderId="7" xfId="2" applyFont="1" applyBorder="1" applyAlignment="1">
      <alignment horizontal="center"/>
    </xf>
  </cellXfs>
  <cellStyles count="9">
    <cellStyle name="Comma 2 2" xfId="7" xr:uid="{D287E336-3115-4745-A8C3-DBDBD6DB6F4B}"/>
    <cellStyle name="Good" xfId="1" builtinId="26"/>
    <cellStyle name="Normal" xfId="0" builtinId="0"/>
    <cellStyle name="Normal 11" xfId="5" xr:uid="{D63F2B3B-2539-4661-A727-6260010646BA}"/>
    <cellStyle name="Normal 14 2 3 2" xfId="6" xr:uid="{BF95F1AD-BE5C-4207-BF1C-508941464C8D}"/>
    <cellStyle name="Normal 2 2" xfId="4" xr:uid="{609552DA-E351-4C08-8E02-EB5FDFAF1727}"/>
    <cellStyle name="Normal 26 2" xfId="3" xr:uid="{2FE426CC-EDE9-4E3B-AE60-94244CB97233}"/>
    <cellStyle name="Normal 60" xfId="2" xr:uid="{B733CC99-0F11-4FD9-8E8C-21C90E9A783E}"/>
    <cellStyle name="Normal 67" xfId="8" xr:uid="{2B9133F7-76A6-4550-90CB-9DAD7DE7E4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D5B98-EC22-4B4B-848C-75CBE716A76A}">
  <dimension ref="A1:U29"/>
  <sheetViews>
    <sheetView tabSelected="1" topLeftCell="A24" zoomScale="90" zoomScaleNormal="90" workbookViewId="0">
      <selection activeCell="H29" sqref="H29"/>
    </sheetView>
  </sheetViews>
  <sheetFormatPr defaultColWidth="9.140625" defaultRowHeight="15" x14ac:dyDescent="0.25"/>
  <cols>
    <col min="1" max="1" width="9.7109375" style="8" customWidth="1"/>
    <col min="2" max="2" width="13.85546875" style="8" customWidth="1"/>
    <col min="3" max="3" width="22.140625" style="8" customWidth="1"/>
    <col min="4" max="4" width="13.28515625" style="8" customWidth="1"/>
    <col min="5" max="5" width="78.28515625" style="8" customWidth="1"/>
    <col min="6" max="6" width="10.7109375" style="9" customWidth="1"/>
    <col min="7" max="7" width="14" style="8" customWidth="1"/>
    <col min="8" max="8" width="11.28515625" style="9" customWidth="1"/>
    <col min="9" max="9" width="9.7109375" style="8" customWidth="1"/>
    <col min="10" max="10" width="14.42578125" style="9" customWidth="1"/>
    <col min="11" max="12" width="13.85546875" style="9" customWidth="1"/>
    <col min="13" max="13" width="13.42578125" style="9" customWidth="1"/>
    <col min="14" max="14" width="10.28515625" style="9" customWidth="1"/>
    <col min="15" max="15" width="14.85546875" style="9" customWidth="1"/>
    <col min="16" max="16" width="25.85546875" style="9" customWidth="1"/>
    <col min="17" max="17" width="18.42578125" style="9" customWidth="1"/>
    <col min="18" max="18" width="16" style="9" customWidth="1"/>
    <col min="19" max="19" width="21.28515625" style="9" customWidth="1"/>
    <col min="20" max="20" width="24" style="23" customWidth="1"/>
    <col min="21" max="21" width="20" style="8" customWidth="1"/>
    <col min="22" max="22" width="37.28515625" style="8" customWidth="1"/>
    <col min="23" max="16384" width="9.140625" style="8"/>
  </cols>
  <sheetData>
    <row r="1" spans="1:21" s="7" customFormat="1" x14ac:dyDescent="0.25">
      <c r="A1" s="1" t="s">
        <v>0</v>
      </c>
      <c r="B1" s="1"/>
      <c r="C1" s="2"/>
      <c r="D1" s="2"/>
      <c r="E1" s="3"/>
      <c r="F1" s="3"/>
      <c r="G1" s="4"/>
      <c r="H1" s="5"/>
      <c r="I1" s="5"/>
      <c r="J1" s="6"/>
    </row>
    <row r="2" spans="1:21" s="7" customFormat="1" x14ac:dyDescent="0.25">
      <c r="A2" s="81" t="s">
        <v>1</v>
      </c>
      <c r="B2" s="81"/>
      <c r="C2" s="81"/>
      <c r="D2" s="81"/>
      <c r="E2" s="81"/>
      <c r="F2" s="81"/>
      <c r="G2" s="81"/>
      <c r="H2" s="81"/>
      <c r="I2" s="81"/>
      <c r="J2" s="81"/>
      <c r="K2" s="81"/>
      <c r="L2" s="81"/>
      <c r="M2" s="81"/>
      <c r="N2" s="81"/>
      <c r="O2" s="81"/>
      <c r="P2" s="81"/>
      <c r="Q2" s="81"/>
      <c r="R2" s="81"/>
      <c r="S2" s="81"/>
    </row>
    <row r="3" spans="1:21" s="7" customFormat="1" x14ac:dyDescent="0.25">
      <c r="A3" s="82" t="s">
        <v>22</v>
      </c>
      <c r="B3" s="82"/>
      <c r="C3" s="82"/>
      <c r="D3" s="82"/>
      <c r="E3" s="82"/>
      <c r="F3" s="82"/>
      <c r="G3" s="82"/>
      <c r="H3" s="82"/>
      <c r="I3" s="82"/>
      <c r="J3" s="82"/>
      <c r="K3" s="82"/>
      <c r="L3" s="82"/>
      <c r="M3" s="82"/>
      <c r="N3" s="82"/>
      <c r="O3" s="82"/>
      <c r="P3" s="82"/>
      <c r="Q3" s="82"/>
      <c r="R3" s="82"/>
      <c r="S3" s="82"/>
    </row>
    <row r="4" spans="1:21" s="7" customFormat="1" ht="149.25" customHeight="1" x14ac:dyDescent="0.25">
      <c r="A4" s="83" t="s">
        <v>2</v>
      </c>
      <c r="B4" s="84"/>
      <c r="C4" s="84"/>
      <c r="D4" s="84"/>
      <c r="E4" s="84"/>
      <c r="F4" s="84"/>
      <c r="G4" s="84"/>
      <c r="H4" s="84"/>
      <c r="I4" s="84"/>
      <c r="J4" s="84"/>
      <c r="K4" s="84"/>
      <c r="L4" s="84"/>
      <c r="M4" s="84"/>
      <c r="N4" s="84"/>
      <c r="O4" s="84"/>
      <c r="P4" s="84"/>
      <c r="Q4" s="84"/>
      <c r="R4" s="84"/>
      <c r="S4" s="85"/>
    </row>
    <row r="5" spans="1:21" ht="14.45" thickBot="1" x14ac:dyDescent="0.3">
      <c r="E5" s="9"/>
      <c r="G5" s="9"/>
      <c r="I5" s="9"/>
      <c r="T5" s="7"/>
    </row>
    <row r="6" spans="1:21" ht="15.75" thickBot="1" x14ac:dyDescent="0.3">
      <c r="A6" s="86" t="s">
        <v>3</v>
      </c>
      <c r="B6" s="87"/>
      <c r="C6" s="87"/>
      <c r="D6" s="87"/>
      <c r="E6" s="87"/>
      <c r="F6" s="87"/>
      <c r="G6" s="87"/>
      <c r="H6" s="87"/>
      <c r="I6" s="87"/>
      <c r="J6" s="87"/>
      <c r="K6" s="87"/>
      <c r="L6" s="86" t="s">
        <v>4</v>
      </c>
      <c r="M6" s="87"/>
      <c r="N6" s="87"/>
      <c r="O6" s="87"/>
      <c r="P6" s="87"/>
      <c r="Q6" s="87"/>
      <c r="R6" s="88"/>
      <c r="S6" s="10"/>
      <c r="T6" s="7"/>
    </row>
    <row r="7" spans="1:21" ht="57" x14ac:dyDescent="0.25">
      <c r="A7" s="53" t="s">
        <v>5</v>
      </c>
      <c r="B7" s="54" t="s">
        <v>6</v>
      </c>
      <c r="C7" s="54" t="s">
        <v>7</v>
      </c>
      <c r="D7" s="54" t="s">
        <v>8</v>
      </c>
      <c r="E7" s="54" t="s">
        <v>9</v>
      </c>
      <c r="F7" s="54" t="s">
        <v>10</v>
      </c>
      <c r="G7" s="55" t="s">
        <v>73</v>
      </c>
      <c r="H7" s="56" t="s">
        <v>11</v>
      </c>
      <c r="I7" s="57" t="s">
        <v>12</v>
      </c>
      <c r="J7" s="56" t="s">
        <v>13</v>
      </c>
      <c r="K7" s="58" t="s">
        <v>14</v>
      </c>
      <c r="L7" s="59" t="s">
        <v>15</v>
      </c>
      <c r="M7" s="60" t="s">
        <v>16</v>
      </c>
      <c r="N7" s="61" t="s">
        <v>12</v>
      </c>
      <c r="O7" s="61" t="s">
        <v>17</v>
      </c>
      <c r="P7" s="62" t="s">
        <v>18</v>
      </c>
      <c r="Q7" s="62" t="s">
        <v>19</v>
      </c>
      <c r="R7" s="63" t="s">
        <v>20</v>
      </c>
      <c r="S7" s="64" t="s">
        <v>21</v>
      </c>
      <c r="T7" s="8"/>
    </row>
    <row r="8" spans="1:21" ht="71.25" x14ac:dyDescent="0.25">
      <c r="A8" s="65" t="s">
        <v>30</v>
      </c>
      <c r="B8" s="66"/>
      <c r="C8" s="67" t="s">
        <v>24</v>
      </c>
      <c r="D8" s="68"/>
      <c r="E8" s="68"/>
      <c r="F8" s="68"/>
      <c r="G8" s="69"/>
      <c r="H8" s="60"/>
      <c r="I8" s="61"/>
      <c r="J8" s="60"/>
      <c r="K8" s="70"/>
      <c r="L8" s="59"/>
      <c r="M8" s="60"/>
      <c r="N8" s="61"/>
      <c r="O8" s="61"/>
      <c r="P8" s="62"/>
      <c r="Q8" s="62"/>
      <c r="R8" s="63"/>
      <c r="S8" s="64"/>
      <c r="T8" s="8"/>
    </row>
    <row r="9" spans="1:21" ht="76.150000000000006" customHeight="1" x14ac:dyDescent="0.25">
      <c r="A9" s="11" t="s">
        <v>29</v>
      </c>
      <c r="B9" s="66"/>
      <c r="C9" s="78" t="s">
        <v>25</v>
      </c>
      <c r="D9" s="68"/>
      <c r="E9" s="68"/>
      <c r="F9" s="68"/>
      <c r="G9" s="69"/>
      <c r="H9" s="60"/>
      <c r="I9" s="61"/>
      <c r="J9" s="60"/>
      <c r="K9" s="70"/>
      <c r="L9" s="59"/>
      <c r="M9" s="60"/>
      <c r="N9" s="61"/>
      <c r="O9" s="61"/>
      <c r="P9" s="62"/>
      <c r="Q9" s="62"/>
      <c r="R9" s="63"/>
      <c r="S9" s="64"/>
      <c r="T9" s="8"/>
    </row>
    <row r="10" spans="1:21" ht="105" x14ac:dyDescent="0.25">
      <c r="A10" s="77" t="s">
        <v>28</v>
      </c>
      <c r="B10" s="71"/>
      <c r="C10" s="79" t="s">
        <v>26</v>
      </c>
      <c r="D10" s="12"/>
      <c r="E10" s="79" t="s">
        <v>27</v>
      </c>
      <c r="F10" s="13"/>
      <c r="G10" s="14">
        <v>30</v>
      </c>
      <c r="H10" s="15">
        <v>690</v>
      </c>
      <c r="I10" s="16">
        <v>5</v>
      </c>
      <c r="J10" s="15">
        <f t="shared" ref="J10:J13" si="0">+H10*G10</f>
        <v>20700</v>
      </c>
      <c r="K10" s="17">
        <f t="shared" ref="K10:K13" si="1">+J10*(1+I10/100)</f>
        <v>21735</v>
      </c>
      <c r="L10" s="18"/>
      <c r="M10" s="19">
        <f>+L10*G10</f>
        <v>0</v>
      </c>
      <c r="N10" s="19"/>
      <c r="O10" s="19">
        <f>+M10*(1+N10/100)</f>
        <v>0</v>
      </c>
      <c r="P10" s="20"/>
      <c r="Q10" s="20"/>
      <c r="R10" s="21"/>
      <c r="S10" s="22"/>
      <c r="U10" s="23"/>
    </row>
    <row r="11" spans="1:21" ht="105" x14ac:dyDescent="0.25">
      <c r="A11" s="11" t="s">
        <v>31</v>
      </c>
      <c r="B11" s="24"/>
      <c r="C11" s="79" t="s">
        <v>26</v>
      </c>
      <c r="D11" s="12"/>
      <c r="E11" s="79" t="s">
        <v>32</v>
      </c>
      <c r="F11" s="13"/>
      <c r="G11" s="14">
        <v>30</v>
      </c>
      <c r="H11" s="15">
        <v>845</v>
      </c>
      <c r="I11" s="16">
        <v>5</v>
      </c>
      <c r="J11" s="15">
        <f t="shared" si="0"/>
        <v>25350</v>
      </c>
      <c r="K11" s="17">
        <f t="shared" si="1"/>
        <v>26617.5</v>
      </c>
      <c r="L11" s="18"/>
      <c r="M11" s="19">
        <f t="shared" ref="M11:M13" si="2">+L11*G11</f>
        <v>0</v>
      </c>
      <c r="N11" s="19"/>
      <c r="O11" s="19">
        <f t="shared" ref="O11:O13" si="3">+M11*(1+N11/100)</f>
        <v>0</v>
      </c>
      <c r="P11" s="20"/>
      <c r="Q11" s="20"/>
      <c r="R11" s="21"/>
      <c r="S11" s="22"/>
      <c r="U11" s="23"/>
    </row>
    <row r="12" spans="1:21" ht="120" customHeight="1" x14ac:dyDescent="0.25">
      <c r="A12" s="11" t="s">
        <v>33</v>
      </c>
      <c r="B12" s="24"/>
      <c r="C12" s="79" t="s">
        <v>34</v>
      </c>
      <c r="D12" s="12"/>
      <c r="E12" s="79" t="s">
        <v>35</v>
      </c>
      <c r="F12" s="13"/>
      <c r="G12" s="14">
        <v>9</v>
      </c>
      <c r="H12" s="15">
        <v>745</v>
      </c>
      <c r="I12" s="16">
        <v>5</v>
      </c>
      <c r="J12" s="15">
        <f t="shared" si="0"/>
        <v>6705</v>
      </c>
      <c r="K12" s="17">
        <f t="shared" si="1"/>
        <v>7040.25</v>
      </c>
      <c r="L12" s="18"/>
      <c r="M12" s="19">
        <f t="shared" si="2"/>
        <v>0</v>
      </c>
      <c r="N12" s="19"/>
      <c r="O12" s="19">
        <f t="shared" si="3"/>
        <v>0</v>
      </c>
      <c r="P12" s="20"/>
      <c r="Q12" s="20"/>
      <c r="R12" s="21"/>
      <c r="S12" s="22"/>
      <c r="U12" s="23"/>
    </row>
    <row r="13" spans="1:21" ht="141" customHeight="1" x14ac:dyDescent="0.25">
      <c r="A13" s="11" t="s">
        <v>36</v>
      </c>
      <c r="B13" s="24"/>
      <c r="C13" s="79" t="s">
        <v>34</v>
      </c>
      <c r="D13" s="12"/>
      <c r="E13" s="79" t="s">
        <v>37</v>
      </c>
      <c r="F13" s="13"/>
      <c r="G13" s="14">
        <v>9</v>
      </c>
      <c r="H13" s="15">
        <v>785</v>
      </c>
      <c r="I13" s="16">
        <v>5</v>
      </c>
      <c r="J13" s="15">
        <f t="shared" si="0"/>
        <v>7065</v>
      </c>
      <c r="K13" s="17">
        <f t="shared" si="1"/>
        <v>7418.25</v>
      </c>
      <c r="L13" s="18"/>
      <c r="M13" s="19">
        <f t="shared" si="2"/>
        <v>0</v>
      </c>
      <c r="N13" s="19"/>
      <c r="O13" s="19">
        <f t="shared" si="3"/>
        <v>0</v>
      </c>
      <c r="P13" s="20"/>
      <c r="Q13" s="20"/>
      <c r="R13" s="21"/>
      <c r="S13" s="22"/>
      <c r="U13" s="23"/>
    </row>
    <row r="14" spans="1:21" ht="73.150000000000006" customHeight="1" x14ac:dyDescent="0.25">
      <c r="A14" s="11" t="s">
        <v>38</v>
      </c>
      <c r="B14" s="24"/>
      <c r="C14" s="78" t="s">
        <v>39</v>
      </c>
      <c r="D14" s="12"/>
      <c r="E14" s="72"/>
      <c r="F14" s="13"/>
      <c r="G14" s="14"/>
      <c r="H14" s="15"/>
      <c r="I14" s="16"/>
      <c r="J14" s="15"/>
      <c r="K14" s="17"/>
      <c r="L14" s="18"/>
      <c r="M14" s="19"/>
      <c r="N14" s="19"/>
      <c r="O14" s="19"/>
      <c r="P14" s="20"/>
      <c r="Q14" s="20"/>
      <c r="R14" s="21"/>
      <c r="S14" s="22"/>
      <c r="T14" s="8"/>
    </row>
    <row r="15" spans="1:21" ht="139.5" customHeight="1" x14ac:dyDescent="0.25">
      <c r="A15" s="11" t="s">
        <v>40</v>
      </c>
      <c r="B15" s="24"/>
      <c r="C15" s="79" t="s">
        <v>41</v>
      </c>
      <c r="D15" s="12"/>
      <c r="E15" s="79" t="s">
        <v>42</v>
      </c>
      <c r="F15" s="13"/>
      <c r="G15" s="14">
        <v>9</v>
      </c>
      <c r="H15" s="25">
        <v>478</v>
      </c>
      <c r="I15" s="16">
        <v>5</v>
      </c>
      <c r="J15" s="15">
        <f t="shared" ref="J15:J28" si="4">+H15*G15</f>
        <v>4302</v>
      </c>
      <c r="K15" s="17">
        <f t="shared" ref="K15:K28" si="5">+J15*(1+I15/100)</f>
        <v>4517.1000000000004</v>
      </c>
      <c r="L15" s="18"/>
      <c r="M15" s="19">
        <f t="shared" ref="M15:M29" si="6">+L15*G15</f>
        <v>0</v>
      </c>
      <c r="N15" s="19"/>
      <c r="O15" s="19">
        <f t="shared" ref="O15:O29" si="7">+M15*(1+N15/100)</f>
        <v>0</v>
      </c>
      <c r="P15" s="26"/>
      <c r="Q15" s="26"/>
      <c r="R15" s="27"/>
      <c r="S15" s="22"/>
      <c r="T15" s="8"/>
    </row>
    <row r="16" spans="1:21" ht="139.5" customHeight="1" x14ac:dyDescent="0.25">
      <c r="A16" s="11" t="s">
        <v>43</v>
      </c>
      <c r="B16" s="24"/>
      <c r="C16" s="79" t="s">
        <v>41</v>
      </c>
      <c r="D16" s="12"/>
      <c r="E16" s="79" t="s">
        <v>44</v>
      </c>
      <c r="F16" s="13"/>
      <c r="G16" s="28">
        <v>9</v>
      </c>
      <c r="H16" s="29">
        <v>572</v>
      </c>
      <c r="I16" s="16">
        <v>5</v>
      </c>
      <c r="J16" s="15">
        <f t="shared" si="4"/>
        <v>5148</v>
      </c>
      <c r="K16" s="17">
        <f t="shared" si="5"/>
        <v>5405.4000000000005</v>
      </c>
      <c r="L16" s="18"/>
      <c r="M16" s="19">
        <f t="shared" si="6"/>
        <v>0</v>
      </c>
      <c r="N16" s="19"/>
      <c r="O16" s="19">
        <f t="shared" si="7"/>
        <v>0</v>
      </c>
      <c r="P16" s="26"/>
      <c r="Q16" s="26"/>
      <c r="R16" s="27"/>
      <c r="S16" s="22"/>
      <c r="T16" s="8"/>
    </row>
    <row r="17" spans="1:20" ht="146.25" customHeight="1" x14ac:dyDescent="0.25">
      <c r="A17" s="11" t="s">
        <v>45</v>
      </c>
      <c r="B17" s="24"/>
      <c r="C17" s="79" t="s">
        <v>26</v>
      </c>
      <c r="D17" s="12"/>
      <c r="E17" s="79" t="s">
        <v>46</v>
      </c>
      <c r="F17" s="13"/>
      <c r="G17" s="28">
        <v>9</v>
      </c>
      <c r="H17" s="29">
        <v>459</v>
      </c>
      <c r="I17" s="16">
        <v>5</v>
      </c>
      <c r="J17" s="15">
        <f t="shared" si="4"/>
        <v>4131</v>
      </c>
      <c r="K17" s="17">
        <f t="shared" si="5"/>
        <v>4337.55</v>
      </c>
      <c r="L17" s="18"/>
      <c r="M17" s="19">
        <f t="shared" si="6"/>
        <v>0</v>
      </c>
      <c r="N17" s="19"/>
      <c r="O17" s="19">
        <f t="shared" si="7"/>
        <v>0</v>
      </c>
      <c r="P17" s="26"/>
      <c r="Q17" s="26"/>
      <c r="R17" s="27"/>
      <c r="S17" s="22"/>
      <c r="T17" s="8"/>
    </row>
    <row r="18" spans="1:20" ht="136.5" customHeight="1" x14ac:dyDescent="0.25">
      <c r="A18" s="11" t="s">
        <v>47</v>
      </c>
      <c r="B18" s="24"/>
      <c r="C18" s="79" t="s">
        <v>26</v>
      </c>
      <c r="D18" s="12"/>
      <c r="E18" s="79" t="s">
        <v>48</v>
      </c>
      <c r="F18" s="13"/>
      <c r="G18" s="28">
        <v>9</v>
      </c>
      <c r="H18" s="25">
        <v>564</v>
      </c>
      <c r="I18" s="16">
        <v>5</v>
      </c>
      <c r="J18" s="15">
        <f t="shared" si="4"/>
        <v>5076</v>
      </c>
      <c r="K18" s="17">
        <f t="shared" si="5"/>
        <v>5329.8</v>
      </c>
      <c r="L18" s="18"/>
      <c r="M18" s="19">
        <f t="shared" si="6"/>
        <v>0</v>
      </c>
      <c r="N18" s="19"/>
      <c r="O18" s="19">
        <f t="shared" si="7"/>
        <v>0</v>
      </c>
      <c r="P18" s="26"/>
      <c r="Q18" s="26"/>
      <c r="R18" s="27"/>
      <c r="S18" s="22"/>
      <c r="T18" s="8"/>
    </row>
    <row r="19" spans="1:20" ht="141.6" customHeight="1" x14ac:dyDescent="0.25">
      <c r="A19" s="11" t="s">
        <v>49</v>
      </c>
      <c r="B19" s="24"/>
      <c r="C19" s="79" t="s">
        <v>50</v>
      </c>
      <c r="D19" s="12"/>
      <c r="E19" s="79" t="s">
        <v>51</v>
      </c>
      <c r="F19" s="13"/>
      <c r="G19" s="28">
        <v>6</v>
      </c>
      <c r="H19" s="25">
        <v>533</v>
      </c>
      <c r="I19" s="16">
        <v>5</v>
      </c>
      <c r="J19" s="15">
        <f t="shared" si="4"/>
        <v>3198</v>
      </c>
      <c r="K19" s="17">
        <f t="shared" si="5"/>
        <v>3357.9</v>
      </c>
      <c r="L19" s="18"/>
      <c r="M19" s="19">
        <f t="shared" si="6"/>
        <v>0</v>
      </c>
      <c r="N19" s="19"/>
      <c r="O19" s="19">
        <f t="shared" si="7"/>
        <v>0</v>
      </c>
      <c r="P19" s="26"/>
      <c r="Q19" s="26"/>
      <c r="R19" s="27"/>
      <c r="S19" s="22"/>
      <c r="T19" s="8"/>
    </row>
    <row r="20" spans="1:20" ht="141.75" customHeight="1" x14ac:dyDescent="0.25">
      <c r="A20" s="11" t="s">
        <v>52</v>
      </c>
      <c r="B20" s="24"/>
      <c r="C20" s="79" t="s">
        <v>50</v>
      </c>
      <c r="D20" s="12"/>
      <c r="E20" s="79" t="s">
        <v>53</v>
      </c>
      <c r="F20" s="13"/>
      <c r="G20" s="28">
        <v>6</v>
      </c>
      <c r="H20" s="25">
        <v>663</v>
      </c>
      <c r="I20" s="14">
        <v>5</v>
      </c>
      <c r="J20" s="15">
        <f t="shared" si="4"/>
        <v>3978</v>
      </c>
      <c r="K20" s="17">
        <f t="shared" si="5"/>
        <v>4176.9000000000005</v>
      </c>
      <c r="L20" s="18"/>
      <c r="M20" s="19">
        <f t="shared" si="6"/>
        <v>0</v>
      </c>
      <c r="N20" s="19"/>
      <c r="O20" s="19">
        <f t="shared" si="7"/>
        <v>0</v>
      </c>
      <c r="P20" s="26"/>
      <c r="Q20" s="26"/>
      <c r="R20" s="27"/>
      <c r="S20" s="22"/>
      <c r="T20" s="8"/>
    </row>
    <row r="21" spans="1:20" ht="122.25" customHeight="1" x14ac:dyDescent="0.25">
      <c r="A21" s="11" t="s">
        <v>54</v>
      </c>
      <c r="B21" s="24"/>
      <c r="C21" s="78" t="s">
        <v>55</v>
      </c>
      <c r="D21" s="30"/>
      <c r="E21" s="79" t="s">
        <v>56</v>
      </c>
      <c r="F21" s="31"/>
      <c r="G21" s="32">
        <v>18</v>
      </c>
      <c r="H21" s="33">
        <v>896</v>
      </c>
      <c r="I21" s="32">
        <v>5</v>
      </c>
      <c r="J21" s="15">
        <f t="shared" si="4"/>
        <v>16128</v>
      </c>
      <c r="K21" s="17">
        <f t="shared" si="5"/>
        <v>16934.400000000001</v>
      </c>
      <c r="L21" s="18"/>
      <c r="M21" s="19">
        <f t="shared" si="6"/>
        <v>0</v>
      </c>
      <c r="N21" s="19"/>
      <c r="O21" s="19">
        <f t="shared" si="7"/>
        <v>0</v>
      </c>
      <c r="P21" s="26"/>
      <c r="Q21" s="26"/>
      <c r="R21" s="27"/>
      <c r="S21" s="34"/>
      <c r="T21" s="8"/>
    </row>
    <row r="22" spans="1:20" ht="61.9" customHeight="1" x14ac:dyDescent="0.25">
      <c r="A22" s="11" t="s">
        <v>57</v>
      </c>
      <c r="B22" s="24"/>
      <c r="C22" s="78" t="s">
        <v>58</v>
      </c>
      <c r="D22" s="30"/>
      <c r="E22" s="35"/>
      <c r="F22" s="36"/>
      <c r="G22" s="37"/>
      <c r="H22" s="38"/>
      <c r="I22" s="39"/>
      <c r="J22" s="15"/>
      <c r="K22" s="17"/>
      <c r="L22" s="18"/>
      <c r="M22" s="19"/>
      <c r="N22" s="19"/>
      <c r="O22" s="19"/>
      <c r="P22" s="40"/>
      <c r="Q22" s="40"/>
      <c r="R22" s="41"/>
      <c r="S22" s="34"/>
      <c r="T22" s="8"/>
    </row>
    <row r="23" spans="1:20" ht="144" customHeight="1" x14ac:dyDescent="0.25">
      <c r="A23" s="11" t="s">
        <v>59</v>
      </c>
      <c r="B23" s="24"/>
      <c r="C23" s="80" t="s">
        <v>60</v>
      </c>
      <c r="D23" s="30"/>
      <c r="E23" s="79" t="s">
        <v>61</v>
      </c>
      <c r="F23" s="36"/>
      <c r="G23" s="37">
        <v>18</v>
      </c>
      <c r="H23" s="38">
        <v>911</v>
      </c>
      <c r="I23" s="39">
        <v>5</v>
      </c>
      <c r="J23" s="15">
        <f t="shared" si="4"/>
        <v>16398</v>
      </c>
      <c r="K23" s="17">
        <f t="shared" si="5"/>
        <v>17217.900000000001</v>
      </c>
      <c r="L23" s="18"/>
      <c r="M23" s="19">
        <f t="shared" si="6"/>
        <v>0</v>
      </c>
      <c r="N23" s="19"/>
      <c r="O23" s="19">
        <f t="shared" si="7"/>
        <v>0</v>
      </c>
      <c r="P23" s="40"/>
      <c r="Q23" s="40"/>
      <c r="R23" s="41"/>
      <c r="S23" s="42"/>
      <c r="T23" s="8"/>
    </row>
    <row r="24" spans="1:20" ht="144" customHeight="1" x14ac:dyDescent="0.25">
      <c r="A24" s="11" t="s">
        <v>62</v>
      </c>
      <c r="B24" s="24"/>
      <c r="C24" s="80" t="s">
        <v>63</v>
      </c>
      <c r="D24" s="30"/>
      <c r="E24" s="79" t="s">
        <v>64</v>
      </c>
      <c r="F24" s="36"/>
      <c r="G24" s="37">
        <v>9</v>
      </c>
      <c r="H24" s="43">
        <v>943</v>
      </c>
      <c r="I24" s="37">
        <v>5</v>
      </c>
      <c r="J24" s="15">
        <f t="shared" si="4"/>
        <v>8487</v>
      </c>
      <c r="K24" s="17">
        <f t="shared" si="5"/>
        <v>8911.35</v>
      </c>
      <c r="L24" s="18"/>
      <c r="M24" s="19">
        <f t="shared" si="6"/>
        <v>0</v>
      </c>
      <c r="N24" s="19"/>
      <c r="O24" s="19">
        <f t="shared" si="7"/>
        <v>0</v>
      </c>
      <c r="P24" s="44"/>
      <c r="Q24" s="44"/>
      <c r="R24" s="45"/>
      <c r="S24" s="42"/>
      <c r="T24" s="8"/>
    </row>
    <row r="25" spans="1:20" ht="161.25" customHeight="1" x14ac:dyDescent="0.25">
      <c r="A25" s="11" t="s">
        <v>65</v>
      </c>
      <c r="B25" s="24"/>
      <c r="C25" s="80" t="s">
        <v>66</v>
      </c>
      <c r="D25" s="30"/>
      <c r="E25" s="79" t="s">
        <v>64</v>
      </c>
      <c r="F25" s="36"/>
      <c r="G25" s="39">
        <v>9</v>
      </c>
      <c r="H25" s="38">
        <v>943</v>
      </c>
      <c r="I25" s="37">
        <v>5</v>
      </c>
      <c r="J25" s="15">
        <f t="shared" si="4"/>
        <v>8487</v>
      </c>
      <c r="K25" s="17">
        <f t="shared" si="5"/>
        <v>8911.35</v>
      </c>
      <c r="L25" s="18"/>
      <c r="M25" s="19">
        <f t="shared" si="6"/>
        <v>0</v>
      </c>
      <c r="N25" s="19"/>
      <c r="O25" s="19">
        <f t="shared" si="7"/>
        <v>0</v>
      </c>
      <c r="P25" s="46"/>
      <c r="Q25" s="46"/>
      <c r="R25" s="47"/>
      <c r="S25" s="34"/>
      <c r="T25" s="8"/>
    </row>
    <row r="26" spans="1:20" ht="63" customHeight="1" x14ac:dyDescent="0.25">
      <c r="A26" s="11" t="s">
        <v>67</v>
      </c>
      <c r="B26" s="24"/>
      <c r="C26" s="78" t="s">
        <v>74</v>
      </c>
      <c r="D26" s="30"/>
      <c r="E26" s="79" t="s">
        <v>68</v>
      </c>
      <c r="F26" s="36"/>
      <c r="G26" s="39">
        <v>900</v>
      </c>
      <c r="H26" s="38">
        <v>75</v>
      </c>
      <c r="I26" s="37">
        <v>5</v>
      </c>
      <c r="J26" s="15">
        <f t="shared" si="4"/>
        <v>67500</v>
      </c>
      <c r="K26" s="17">
        <f t="shared" si="5"/>
        <v>70875</v>
      </c>
      <c r="L26" s="18"/>
      <c r="M26" s="19"/>
      <c r="N26" s="19"/>
      <c r="O26" s="19"/>
      <c r="P26" s="46"/>
      <c r="Q26" s="46"/>
      <c r="R26" s="47"/>
      <c r="S26" s="34"/>
      <c r="T26" s="8"/>
    </row>
    <row r="27" spans="1:20" ht="45" x14ac:dyDescent="0.25">
      <c r="A27" s="11" t="s">
        <v>69</v>
      </c>
      <c r="B27" s="24"/>
      <c r="C27" s="78" t="s">
        <v>75</v>
      </c>
      <c r="D27" s="12"/>
      <c r="E27" s="79" t="s">
        <v>70</v>
      </c>
      <c r="F27" s="48"/>
      <c r="G27" s="49">
        <v>90</v>
      </c>
      <c r="H27" s="50">
        <v>49</v>
      </c>
      <c r="I27" s="49">
        <v>5</v>
      </c>
      <c r="J27" s="15">
        <f t="shared" ref="J27" si="8">+H27*G27</f>
        <v>4410</v>
      </c>
      <c r="K27" s="17">
        <f t="shared" ref="K27" si="9">+J27*(1+I27/100)</f>
        <v>4630.5</v>
      </c>
      <c r="L27" s="18"/>
      <c r="M27" s="19">
        <f t="shared" ref="M27" si="10">+L27*G27</f>
        <v>0</v>
      </c>
      <c r="N27" s="19"/>
      <c r="O27" s="19">
        <f t="shared" ref="O27" si="11">+M27*(1+N27/100)</f>
        <v>0</v>
      </c>
      <c r="P27" s="46"/>
      <c r="Q27" s="46"/>
      <c r="R27" s="47"/>
      <c r="S27" s="51"/>
      <c r="T27" s="8"/>
    </row>
    <row r="28" spans="1:20" ht="60.6" customHeight="1" x14ac:dyDescent="0.25">
      <c r="A28" s="11" t="s">
        <v>71</v>
      </c>
      <c r="B28" s="24"/>
      <c r="C28" s="78" t="s">
        <v>76</v>
      </c>
      <c r="D28" s="12"/>
      <c r="E28" s="79" t="s">
        <v>72</v>
      </c>
      <c r="F28" s="48"/>
      <c r="G28" s="49">
        <v>30</v>
      </c>
      <c r="H28" s="50">
        <v>148</v>
      </c>
      <c r="I28" s="49">
        <v>5</v>
      </c>
      <c r="J28" s="15">
        <f t="shared" si="4"/>
        <v>4440</v>
      </c>
      <c r="K28" s="17">
        <f t="shared" si="5"/>
        <v>4662</v>
      </c>
      <c r="L28" s="18"/>
      <c r="M28" s="19">
        <f t="shared" si="6"/>
        <v>0</v>
      </c>
      <c r="N28" s="19"/>
      <c r="O28" s="19">
        <f t="shared" si="7"/>
        <v>0</v>
      </c>
      <c r="P28" s="46"/>
      <c r="Q28" s="46"/>
      <c r="R28" s="47"/>
      <c r="S28" s="51"/>
      <c r="T28" s="8"/>
    </row>
    <row r="29" spans="1:20" x14ac:dyDescent="0.25">
      <c r="A29" s="11"/>
      <c r="B29" s="24"/>
      <c r="C29" s="73"/>
      <c r="D29" s="12"/>
      <c r="E29" s="52" t="s">
        <v>23</v>
      </c>
      <c r="F29" s="48"/>
      <c r="G29" s="74">
        <f>SUM(G15:G28)</f>
        <v>1122</v>
      </c>
      <c r="H29" s="75"/>
      <c r="I29" s="74"/>
      <c r="J29" s="76">
        <f>SUM(J10:J28)</f>
        <v>211503</v>
      </c>
      <c r="K29" s="76">
        <f>SUM(K10:K28)</f>
        <v>222078.15</v>
      </c>
      <c r="L29" s="18"/>
      <c r="M29" s="19">
        <f t="shared" si="6"/>
        <v>0</v>
      </c>
      <c r="N29" s="19"/>
      <c r="O29" s="19">
        <f t="shared" si="7"/>
        <v>0</v>
      </c>
      <c r="P29" s="46"/>
      <c r="Q29" s="46"/>
      <c r="R29" s="47"/>
      <c r="S29" s="51"/>
      <c r="T29" s="8"/>
    </row>
  </sheetData>
  <mergeCells count="5">
    <mergeCell ref="A2:S2"/>
    <mergeCell ref="A3:S3"/>
    <mergeCell ref="A4:S4"/>
    <mergeCell ref="A6:K6"/>
    <mergeCell ref="L6:R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VULSK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Zbignevas Martiševskis</dc:creator>
  <cp:lastModifiedBy>Zbignevas Martiševskis</cp:lastModifiedBy>
  <dcterms:created xsi:type="dcterms:W3CDTF">2026-04-24T08:54:11Z</dcterms:created>
  <dcterms:modified xsi:type="dcterms:W3CDTF">2026-08-26T12:16:31Z</dcterms:modified>
</cp:coreProperties>
</file>