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1. TARPTAUTINIAI konkursai\4480 Medicinos reikmenys. Laparoskopiniai ir chirurginiai instrumentai ginekologijoje\CVPIS--\"/>
    </mc:Choice>
  </mc:AlternateContent>
  <xr:revisionPtr revIDLastSave="0" documentId="13_ncr:1_{AAFA214F-2999-47B3-95B9-8C68A28A0E39}"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221" i="1" l="1"/>
  <c r="G220" i="1"/>
  <c r="F220" i="1"/>
  <c r="F221" i="1" s="1"/>
  <c r="F222" i="1" s="1"/>
  <c r="F216" i="1"/>
  <c r="F214" i="1"/>
  <c r="F211" i="1"/>
  <c r="F207" i="1"/>
  <c r="F202" i="1"/>
  <c r="F197" i="1"/>
  <c r="G187" i="1"/>
  <c r="G186" i="1"/>
  <c r="F186" i="1"/>
  <c r="F187" i="1" s="1"/>
  <c r="F188" i="1" s="1"/>
  <c r="F184" i="1"/>
  <c r="F180" i="1"/>
  <c r="F177" i="1"/>
  <c r="F173" i="1"/>
  <c r="F170" i="1"/>
  <c r="F165" i="1"/>
  <c r="F163" i="1"/>
  <c r="F159" i="1"/>
  <c r="F154" i="1"/>
  <c r="G144" i="1"/>
  <c r="G143" i="1"/>
  <c r="F143" i="1"/>
  <c r="F144" i="1" s="1"/>
  <c r="F145" i="1" s="1"/>
  <c r="F140" i="1"/>
  <c r="F137" i="1"/>
  <c r="F135" i="1"/>
  <c r="F131" i="1"/>
  <c r="F125" i="1"/>
  <c r="F118" i="1"/>
  <c r="G108" i="1"/>
  <c r="G107" i="1"/>
  <c r="F107" i="1"/>
  <c r="F108" i="1" s="1"/>
  <c r="F109" i="1" s="1"/>
  <c r="F77" i="1"/>
  <c r="G67" i="1"/>
  <c r="G66" i="1"/>
  <c r="F66" i="1"/>
  <c r="F67" i="1" s="1"/>
  <c r="F68" i="1" s="1"/>
  <c r="F37" i="1"/>
  <c r="G21" i="1"/>
</calcChain>
</file>

<file path=xl/sharedStrings.xml><?xml version="1.0" encoding="utf-8"?>
<sst xmlns="http://schemas.openxmlformats.org/spreadsheetml/2006/main" count="444" uniqueCount="353">
  <si>
    <t>PIRKIMO SĄLYGŲ PRIEDAS "PASIŪLYMO FORMA"</t>
  </si>
  <si>
    <t>MEDICINOS REIKMENYS. LAPAROSKOPINIAI IR CHIRURGINIAI INSTRUMENTAI GINEKOLOGIJOJE</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</si>
  <si>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</si>
  <si>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</si>
  <si>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</si>
  <si>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</si>
  <si>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</si>
  <si>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</si>
  <si>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</si>
  <si>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</si>
  <si>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</si>
  <si>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</si>
  <si>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</si>
  <si>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</si>
  <si>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</si>
  <si>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</si>
  <si>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</si>
  <si>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</si>
  <si>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</si>
  <si>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</si>
  <si>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</si>
  <si>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</si>
  <si>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</si>
  <si>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</si>
  <si>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</si>
  <si>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</si>
  <si>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</si>
  <si>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CHIRURGINIŲ INSTRUMENTŲ RINKINYS LAPARATOMINEI GINEKOLOGIJOS OPERACIJAI</t>
  </si>
  <si>
    <t>Tiekėjo pasiūlymas:</t>
  </si>
  <si>
    <t>Nr.</t>
  </si>
  <si>
    <t>Pavadinimas</t>
  </si>
  <si>
    <t>Kiekis</t>
  </si>
  <si>
    <t>Mato vienetas</t>
  </si>
  <si>
    <t>Įkainis be PVM, Eur</t>
  </si>
  <si>
    <t>Suma be PVM, Eur</t>
  </si>
  <si>
    <t>Gamintojas, modelis, prekės kodas kataloge</t>
  </si>
  <si>
    <t>Siūlomos priemonės konkreti parametro reikšmė</t>
  </si>
  <si>
    <t>Dokumentas, kuriame yra nurodyta parametro reikšmė, pavadinimas ir puslapio Nr.</t>
  </si>
  <si>
    <t>1.</t>
  </si>
  <si>
    <t>Chirurginių instrumentų rinkinys laparatominei ginekologijos operacijai</t>
  </si>
  <si>
    <t>1.1.</t>
  </si>
  <si>
    <t>Rinkinys laparatominei ginekologijai</t>
  </si>
  <si>
    <t>kompl.</t>
  </si>
  <si>
    <t>1.1.1.</t>
  </si>
  <si>
    <t>bipolinis audinių sandarinimo ir pjovimo instrumentas. Darbinės dalies ilgis 18±0,2 cm., sulydymo ilgis 36±0,2 mm., pjovimo ilgis 34±0,2 mm</t>
  </si>
  <si>
    <t>1.1.2.</t>
  </si>
  <si>
    <t>bipolinis audinių sandarinimo ir pjovimo instrumentas - žiotys lenktos 14°±0,1</t>
  </si>
  <si>
    <t>1.1.3.</t>
  </si>
  <si>
    <t>Padengtos danga, mažinančia audinių kibimą arba turinčios lygiavertę technologiją, mažinančią audinių kibimą;</t>
  </si>
  <si>
    <t>1.1.4.</t>
  </si>
  <si>
    <t>bipolinis audinių sandarinimo ir pjovimo instrumentas. - darbinės dalies rotacija ≥ 180°;</t>
  </si>
  <si>
    <t>1.1.5.</t>
  </si>
  <si>
    <t>bipolinis audinių sandarinimo ir pjovimo instrumentas. Galimybė naudoti audinių nupjovimui be energijos aktyvacijos ir koaguliacijai be nupjovimo (būtinas atitinkamas tiekėjo ir/arba gamintojo patvirtinimas)</t>
  </si>
  <si>
    <t>1.1.6.</t>
  </si>
  <si>
    <t>bipolinis audinių sandarinimo ir pjovimo instrumentas. Instrumente integruotas peilis iš nerūdijančio plieno (arba lygiavertės medžiagos). Yra saugumo mechanizmas, kad peilis po nupjovimo grįš į saugią padėtį;</t>
  </si>
  <si>
    <t>1.1.7.</t>
  </si>
  <si>
    <t xml:space="preserve">bipolinis audinių sandarinimo ir pjovimo instrumentas. Galimybė vienos aktyvacijos metu pilnai sulydyti imtinai iki 7 mm kraujagysles, limfagysles, audinių pluoštus;bipolinis audinių sandarinimo ir pjovimo instrumentas. </t>
  </si>
  <si>
    <t>1.1.8.</t>
  </si>
  <si>
    <t>bipolinis audinių sandarinimo ir pjovimo instrumentas. Vienkartinio naudojimo.</t>
  </si>
  <si>
    <t>1.1.9.</t>
  </si>
  <si>
    <t>bipolinis audinių sandarinimo ir pjovimo instrumentas. Aktyvuojamos pasirinktinai ranka arba kojiniu jungikliu (pedalu).</t>
  </si>
  <si>
    <t>1.1.10.</t>
  </si>
  <si>
    <t>Odos siuvimo aparatas - sterilus, vienkartinis instrumentas odai siūti su nerudijančio plieno kabutėmis.</t>
  </si>
  <si>
    <t>1.1.11.</t>
  </si>
  <si>
    <t xml:space="preserve">Odos siuvimo aparatas - instrumentas turi ergonomišką rankeną, kad būtų lengva ir saugu naudoti viena ranka. </t>
  </si>
  <si>
    <t>1.1.12.</t>
  </si>
  <si>
    <t>Odos siuvimo aparato kabutės iš chirurginio plieno biologiškai suderinamos, nerūdijančios.</t>
  </si>
  <si>
    <t>1.1.13.</t>
  </si>
  <si>
    <t xml:space="preserve">Dydžiai :1) kabutės pagrindo ilgis 5,78-5,98mm aukštis 4,1mm±0,1   2) kabutės pagrindo ilgis 6,4-6,6mm aukštis 4,1mm±0,1   Instrumento kasetė su ne mažiau nei 35 kabutėmis. </t>
  </si>
  <si>
    <t>1.1.14.</t>
  </si>
  <si>
    <t>Kasetė pagaminta iš permatomo plastiko.</t>
  </si>
  <si>
    <t>1.1.15.</t>
  </si>
  <si>
    <t>Vienkartinio naudojimo kabučių išėmėjas - skirtas saugiai pašalinti odos kabutes: sterilus, vienkartinis.</t>
  </si>
  <si>
    <t>1.1.16.</t>
  </si>
  <si>
    <t>Ilgos rezorbcijos sintetinis monofilamentinis siūlas. Ilgos rezorbcijos sintetinis monofilamentinis siūlas, sudarytas iš glikolinės rūgšties ir trimetileno karbonato kopolimero, pilna rezorbcija ne mažiau 180 dienų.</t>
  </si>
  <si>
    <t>1.1.17.</t>
  </si>
  <si>
    <t>Siūlo procentinis stiprumo išlaikymas: po 2 sav. - ne mažiau nei 75%, po 4 savaičių – ne mažiau nei 50%, po 6 savaičių – ne mažiau nei 25%.</t>
  </si>
  <si>
    <t>1.1.18.</t>
  </si>
  <si>
    <t>Siūlo storis- 2-0,</t>
  </si>
  <si>
    <t>1.1.19.</t>
  </si>
  <si>
    <t xml:space="preserve">Siūlo ilgis-150cm±0,1 </t>
  </si>
  <si>
    <t>1.1.20.</t>
  </si>
  <si>
    <t>Adatų sk. - 1 (kiekviename rinkinyje)</t>
  </si>
  <si>
    <t>1.1.21.</t>
  </si>
  <si>
    <t>Adatos lenktumas – ½</t>
  </si>
  <si>
    <t>1.1.22.</t>
  </si>
  <si>
    <t>Adatos ilgis-36-37mm</t>
  </si>
  <si>
    <t>1.1.23.</t>
  </si>
  <si>
    <t>Adata - apvali</t>
  </si>
  <si>
    <t>1.1.24.</t>
  </si>
  <si>
    <t>Sterilios priemonės turi būti atitinkamai įpakuotos, sterilumo garantija ≥ 1 metai nuo prekių pristatymo (būtinas atitinkamas tiekėjo patvirtinimas).</t>
  </si>
  <si>
    <t>1.1.25.</t>
  </si>
  <si>
    <t>Tiekėjas / tiekėjo atstovas savo lėšomis praveda operacinėsmedicinos personalo apmokymą – supažindina su pateiktų priemonių naudojimo ypatumais (pateikti atitinkamą pasiūlymą teikiančios įmonės patvirtinimą).</t>
  </si>
  <si>
    <t>1.1.26.</t>
  </si>
  <si>
    <t>Į pasiūlymo kainą turi būti įskaičiuotos prekių pristatymo išlaidos (būtinas pasiūlymą teikiančios įmonės patvirtinimas, kad į pasiūlymo kainą įskaičiuotos siūlomų prekių pristatymo išlaidos).</t>
  </si>
  <si>
    <t>1.1.27.</t>
  </si>
  <si>
    <t>Tiekėjas turi būti oficialus siūlomų prekių gamintojas arba turi turėti rašytinį susitarimą su gamintoju dėl prekybos siūlomomis prekėmis.</t>
  </si>
  <si>
    <t>1.1.28.</t>
  </si>
  <si>
    <t>Rinkinys turi būti tiekiamas vienoje originalioje gamintojo pakuotėje.</t>
  </si>
  <si>
    <t>Suma be PVM</t>
  </si>
  <si>
    <t>Taikomas PVM dydis (%)</t>
  </si>
  <si>
    <t>PVM suma</t>
  </si>
  <si>
    <t>Suma su PVM</t>
  </si>
  <si>
    <t>2. DALIS</t>
  </si>
  <si>
    <t>CHIRURGINIŲ INSTRUMENTŲ RINKINYS LAPAROSKOPINEI GINEKOLOGIJOS OPERACIJA</t>
  </si>
  <si>
    <t>2.</t>
  </si>
  <si>
    <t>Chirurginių instrumentų rinkinys laparoskopinei ginekologijos operacija</t>
  </si>
  <si>
    <t>2.1.</t>
  </si>
  <si>
    <t>Rinkinys laparaskopinei ginekologijai</t>
  </si>
  <si>
    <t>2.1.1.</t>
  </si>
  <si>
    <t>Laparoskopinis L formos kablinis elektrodas. Padengtas danga, mažinančia audinių kibimą arba turintis lygiavertę technologiją, mažinančią audinių kibimą;</t>
  </si>
  <si>
    <t>2.1.2.</t>
  </si>
  <si>
    <t>Laparoskopinis L formos kablinis elektrodas. Elektrodo darbinės dalies ilgis – 36 cm±0,2 cm  ;</t>
  </si>
  <si>
    <t>2.1.3.</t>
  </si>
  <si>
    <t>Laparoskopinis L formos kablinis elektrodas. Skirtas naudoti minimaliai invazinėse chirurginėse procedūrose;</t>
  </si>
  <si>
    <t>2.1.4.</t>
  </si>
  <si>
    <t>Laparoskopinis L formos kablinis elektrodas. Elektrodas turi būti suderinamas su monopoliniais elektrochirurginiais pieštukais, priimančiais 2,36 mm±0,1 skersmens kotelį</t>
  </si>
  <si>
    <t>2.1.5.</t>
  </si>
  <si>
    <t>Laparoskopinis L formos kablinis elektrodas. Didžiausia leistina galia - ne daugiau kaip 80 W;</t>
  </si>
  <si>
    <t>2.1.6.</t>
  </si>
  <si>
    <t xml:space="preserve">Laparoskopinis L formos kablinis elektrodas. Didžiausia vardinė įtampa - ne daugiau kaip 3625 V; </t>
  </si>
  <si>
    <t>2.1.7.</t>
  </si>
  <si>
    <t>Laparoskopinis L formos kablinis elektrodas. Sterilus, vienkartinis.</t>
  </si>
  <si>
    <t>2.1.8.</t>
  </si>
  <si>
    <t>Laparoskopinis audinių sandarinimo ir pjovimo instrumentas. Instrumento darbinės dalies ilgis 37 cm ±0,1, diametras 5 mm.±0,1, žiaunų ilgis 20,3 mm.±0,1, pjovimo ilgis 18,5mm ±0,1</t>
  </si>
  <si>
    <t>2.1.9.</t>
  </si>
  <si>
    <t>Laparoskopinis audinių sandarinimo ir pjovimo instrumentas. Žiaunos lenktos;</t>
  </si>
  <si>
    <t>2.1.10.</t>
  </si>
  <si>
    <t>Laparoskopinis audinių sandarinimo ir pjovimo instrumentas. Padengtos danga, mažinančia audinių kibimą arba turinčios lygiavertę technologiją, mažinančią audinių kibimą;</t>
  </si>
  <si>
    <t>2.1.11.</t>
  </si>
  <si>
    <t>Laparoskopinis audinių sandarinimo ir pjovimo instrumentas. Darbinės dalies rotacija ≥ 350°;</t>
  </si>
  <si>
    <t>2.1.12.</t>
  </si>
  <si>
    <t>Laparoskopinis audinių sandarinimo ir pjovimo instrumentas. Galimybė naudoti audinių nupjovimui be energijos aktyvacijos ir koaguliacijai be nupjovimo (būtinas atitinkamas tiekėjo ir/arba gamintojo patvirtinimas);</t>
  </si>
  <si>
    <t>2.1.13.</t>
  </si>
  <si>
    <t>Laparoskopinis audinių sandarinimo ir pjovimo instrumentas. Instrumente integruotas peilis iš nerūdijančio plieno (arba lygiavertės medžiagos). Yra saugumo mechanizmas, kad peilis po nupjovimo grįš į saugią padėtį;</t>
  </si>
  <si>
    <t>2.1.14.</t>
  </si>
  <si>
    <t>Laparoskopinis audinių sandarinimo ir pjovimo instrumentas. Galimybė vienos aktyvacijos metu pilnai sulydyti imtinai iki 7 mm kraujagysles, limfagysles, audinių pluoštus;</t>
  </si>
  <si>
    <t>2.1.15.</t>
  </si>
  <si>
    <t>Laparoskopinis audinių sandarinimo ir pjovimo instrumentas. Vienkartinio naudojimo.</t>
  </si>
  <si>
    <t>2.1.16.</t>
  </si>
  <si>
    <t>Laparoskopinis audinių sandarinimo ir pjovimo instrumentas. Aktyvuojamas pasirinktinai ranka arba kojiniu jungikliu (pedalu).</t>
  </si>
  <si>
    <t>2.1.17.</t>
  </si>
  <si>
    <t>Troakaras 12±0,1 mm skersmens, 100±0,1 mm mm ilgio;</t>
  </si>
  <si>
    <t>2.1.18.</t>
  </si>
  <si>
    <t>Troakaras - pagamintas iš skaidraus, permatomo plastiko;</t>
  </si>
  <si>
    <t>2.1.19.</t>
  </si>
  <si>
    <t>Troakaras - su stabilumą užtikrinančiais žiedais išorėje;</t>
  </si>
  <si>
    <t>2.1.20.</t>
  </si>
  <si>
    <t>Troakaro galvutė kūgio formos, išardoma, su silikonu impregnuotu vožtuvu ,praleidžiančiu instrumentus nuo 5 mm iki 12 mm skersmens imtinai;</t>
  </si>
  <si>
    <t>2.1.21.</t>
  </si>
  <si>
    <t>Troakaro pravediklis atraumatinis, smeigas skaidrus, su technologija palengvinančia audinių atskyrimą bei anga vaizdo kamerai,suteikiančia galimybę įvesti troakarą į pilvo ertmę su vizualine kontrole (audinių sluoksniai matomi vaizdo kameros pagalba).</t>
  </si>
  <si>
    <t>2.1.22.</t>
  </si>
  <si>
    <t>Absorbuojamasis mazgo nereikalaujantis žaizdų uždarymo siūlas su dantukais, skirtas minkštųjų audinių suartinimui chirurginių procedūrų metu;</t>
  </si>
  <si>
    <t>2.1.23.</t>
  </si>
  <si>
    <t>Siūlas leidžia sujungti audinį be chirurginių mazgų rišimo;</t>
  </si>
  <si>
    <t>2.1.24.</t>
  </si>
  <si>
    <t>Pagamintas iš glikolio rūgšties ir trimetileno karbonato kopolimero ar lygiavertės medžiagos;</t>
  </si>
  <si>
    <t>2.1.25.</t>
  </si>
  <si>
    <t>Siūlo dydis - 2-0;   ilgis – 15 ±0,1 cm;  spalva - žalia;</t>
  </si>
  <si>
    <t>2.1.26.</t>
  </si>
  <si>
    <t>Adatos ilgis – 27±0,1 mm, lenktumas - 1/2 apskritimo;</t>
  </si>
  <si>
    <t>2.1.27.</t>
  </si>
  <si>
    <t>Viename gale - chirurginė adata, o kitame - kilpa;</t>
  </si>
  <si>
    <t>2.1.28.</t>
  </si>
  <si>
    <t>Stiprumo išlaikymas po 7d. - 80%, po 14d. - 75% ir 65% po 21d.</t>
  </si>
  <si>
    <t>2.1.29.</t>
  </si>
  <si>
    <t>Sterilus ir vienkartinis</t>
  </si>
  <si>
    <t>3. DALIS</t>
  </si>
  <si>
    <t>VIENKARTINĖS PRIEMONĖS MECHANINIAM GIMDOS DARINIŲ ŠALINIMUI HISTEROSKOPINIŲ PROCEDŪRŲ METU</t>
  </si>
  <si>
    <t>3.</t>
  </si>
  <si>
    <t>Vienkartinės priemonės mechaniniam gimdos darinių šalinimui histeroskopinių procedūrų metu</t>
  </si>
  <si>
    <t>3.1.</t>
  </si>
  <si>
    <t>Šeiveris minkštiems audiniams</t>
  </si>
  <si>
    <t>vnt.</t>
  </si>
  <si>
    <t>3.1.1.</t>
  </si>
  <si>
    <t>Vienkartinis, sterilus skirtas naudoti histeroskopinių procedūrų metu, kai reikia atlikti rezekciją ir pašalinti audinius gimdos viduje.</t>
  </si>
  <si>
    <t>3.1.2.</t>
  </si>
  <si>
    <t>Išorinis diametras 4 ±0,1 mm</t>
  </si>
  <si>
    <t>3.1.3.</t>
  </si>
  <si>
    <t>Darbinės dalies ilgis apie 332 ±0,1mm</t>
  </si>
  <si>
    <t>3.1.4.</t>
  </si>
  <si>
    <t>Pjovimo lango ilgis apie 7 ±0,1 mm</t>
  </si>
  <si>
    <t>3.1.5.</t>
  </si>
  <si>
    <t>Veikia osciliacijos režimu.</t>
  </si>
  <si>
    <t>3.1.6.</t>
  </si>
  <si>
    <t>Greitis ne mažiau 1500 apsisukimų/min</t>
  </si>
  <si>
    <t>3.2.</t>
  </si>
  <si>
    <t>3.2.1.</t>
  </si>
  <si>
    <t>3.2.2.</t>
  </si>
  <si>
    <t>Išorinis diametras  2.9 ±0,1mm</t>
  </si>
  <si>
    <t>3.2.3.</t>
  </si>
  <si>
    <t>Darbinės dalies ilgis 357 ±0,1mm</t>
  </si>
  <si>
    <t>3.2.4.</t>
  </si>
  <si>
    <t>pjovimo lango ilgis 5 ±0,1mm</t>
  </si>
  <si>
    <t>3.2.5.</t>
  </si>
  <si>
    <t>3.3.</t>
  </si>
  <si>
    <t>Procedūros žarnelių rinkinys susidedantis iš trijų pakuočių</t>
  </si>
  <si>
    <t>3.3.1.</t>
  </si>
  <si>
    <t>Sterili, vienkartinė žarnelė skirta skysčių padavimui į histeroskopą: su ritininės pompos segmentu, viename gale yra dvi jungtys skysčių maišams, kitame viena jungtis histeroskopui</t>
  </si>
  <si>
    <t>3.3.2.</t>
  </si>
  <si>
    <t>Trys sterilios vienkartinės žarnelės. Skirtos panaudotų skysčių nutekėjimui į surinkimo kanistrus: histeroskopo rankenos žarnelė, kuri sujungia histeroskopo rankeną su audinių surinkimo maišeliu; histeroskopo žarnelė, kuri surenka skysčių perteklių iš gimdos ertmės, paciento apkloto žarnelė, kuri surenka skysčius iš paciento apkloto.</t>
  </si>
  <si>
    <t>3.3.3.</t>
  </si>
  <si>
    <t>Keturios nesterilios žarnelės skirtos sujungti vakumo reguliatorių su surinkimo kanistrais ir kanistrus tarpusavyje ir audinių surinkimo maišelis</t>
  </si>
  <si>
    <t>3.4.</t>
  </si>
  <si>
    <t>Histeroskopo tarpinė</t>
  </si>
  <si>
    <t>3.4.1.</t>
  </si>
  <si>
    <t>Vienkartinė, sterili</t>
  </si>
  <si>
    <t>3.5.</t>
  </si>
  <si>
    <t>Histeroskopas</t>
  </si>
  <si>
    <t>3.5.1.</t>
  </si>
  <si>
    <t>6±0,2 mm diametro</t>
  </si>
  <si>
    <t>3.5.2.</t>
  </si>
  <si>
    <t>suteikiamas panaudos būdu</t>
  </si>
  <si>
    <t>3.6.</t>
  </si>
  <si>
    <t xml:space="preserve">Histeroskopas </t>
  </si>
  <si>
    <t>3.6.1.</t>
  </si>
  <si>
    <t xml:space="preserve">7,25±0,2mm diametro </t>
  </si>
  <si>
    <t>3.6.2.</t>
  </si>
  <si>
    <t>4. DALIS</t>
  </si>
  <si>
    <t>BIPOLINIS HYSTERO-REZEKTOSKOPAS</t>
  </si>
  <si>
    <t>4.</t>
  </si>
  <si>
    <t>Bipolinis hystero-rezektoskopas</t>
  </si>
  <si>
    <t>4.1.</t>
  </si>
  <si>
    <t>Išorinė makštis</t>
  </si>
  <si>
    <t>4.1.1.</t>
  </si>
  <si>
    <t>Skersmuo 8.5 mm ±0.2 mm;</t>
  </si>
  <si>
    <t>4.1.2.</t>
  </si>
  <si>
    <t>2 vožtuvai skysčiui įtekėti ir ištekėti;</t>
  </si>
  <si>
    <t>4.1.3.</t>
  </si>
  <si>
    <t>Pastovaus plovimo;</t>
  </si>
  <si>
    <t>4.1.4.</t>
  </si>
  <si>
    <t>Naudojama su siūloma vidine rezekcijos makštimi</t>
  </si>
  <si>
    <t>4.2.</t>
  </si>
  <si>
    <t>Vidinė rezekcijos makštis</t>
  </si>
  <si>
    <t>4.2.1.</t>
  </si>
  <si>
    <t xml:space="preserve">Skersmuo 8 mm ±0.2 mm </t>
  </si>
  <si>
    <t>4.2.2.</t>
  </si>
  <si>
    <t>Komplekte standartinis obturatorius</t>
  </si>
  <si>
    <t>4.2.3.</t>
  </si>
  <si>
    <t>Distalinis galas keramikinis</t>
  </si>
  <si>
    <t>4.3.</t>
  </si>
  <si>
    <t>Darbinis elematas</t>
  </si>
  <si>
    <t>4.3.1.</t>
  </si>
  <si>
    <t xml:space="preserve"> Pasyvus, būtinai tinkantis darbui druskos tirpale ir skirtas bipoliniam režimui.</t>
  </si>
  <si>
    <t>4.4.</t>
  </si>
  <si>
    <t>Teleskopas</t>
  </si>
  <si>
    <t>4.4.1.</t>
  </si>
  <si>
    <t>Skersmuo 4mm ±0.5mm;</t>
  </si>
  <si>
    <t>4.4.2.</t>
  </si>
  <si>
    <t>Darbinis ilgis 280 mm ±5mm</t>
  </si>
  <si>
    <t>4.4.3.</t>
  </si>
  <si>
    <t>ne mažiau nei 12° matymo kampas;</t>
  </si>
  <si>
    <t>4.4.4.</t>
  </si>
  <si>
    <t>Autoklavuojamas.</t>
  </si>
  <si>
    <t>4.5.</t>
  </si>
  <si>
    <t>Šviesolaidis</t>
  </si>
  <si>
    <t>4.5.1.</t>
  </si>
  <si>
    <t>Ilgis ne mažiau 3 metrai</t>
  </si>
  <si>
    <t>4.5.2.</t>
  </si>
  <si>
    <t>Skersmuo 2,8 mm ± 0,2mm.</t>
  </si>
  <si>
    <t>4.6.</t>
  </si>
  <si>
    <t xml:space="preserve">Rezekcijos elektrodas- kilpa </t>
  </si>
  <si>
    <t>4.6.1.</t>
  </si>
  <si>
    <t>vienkartinis ir skirta dirbti druskos tirpale bipoliniu režimu.</t>
  </si>
  <si>
    <t>4.6.2.</t>
  </si>
  <si>
    <t xml:space="preserve">pakuotėje 12 vnt. </t>
  </si>
  <si>
    <t>4.6.3.</t>
  </si>
  <si>
    <t>vidutinė</t>
  </si>
  <si>
    <t>4.7.</t>
  </si>
  <si>
    <t>Laidas</t>
  </si>
  <si>
    <t>4.7.1.</t>
  </si>
  <si>
    <t>Skirtas dirbti druskos tirpale;</t>
  </si>
  <si>
    <t>4.7.2.</t>
  </si>
  <si>
    <t>Tinkantis pajungti rezektoskopą prie ligoninėje turimo elektrochirurginio generatoriaus UES-40</t>
  </si>
  <si>
    <t>4.8.</t>
  </si>
  <si>
    <t>Sterilizavimo vonelė</t>
  </si>
  <si>
    <t>4.8.1.</t>
  </si>
  <si>
    <t>Tinkanti sudėti rezektoskopo rinkinį, su specialiais laikikliais instrumentų saugumui</t>
  </si>
  <si>
    <t>4.8.2.</t>
  </si>
  <si>
    <t>Su dangčiu</t>
  </si>
  <si>
    <t>4.8.3.</t>
  </si>
  <si>
    <t>Skirta autoklavavimui</t>
  </si>
  <si>
    <t>4.9.</t>
  </si>
  <si>
    <t>Žarnelės histeroskopijai</t>
  </si>
  <si>
    <t>4.9.1.</t>
  </si>
  <si>
    <t>Daugkartinės ir tinkančios prie ligoninėje turimos HysteroFlow II pompos</t>
  </si>
  <si>
    <t>5. DALIS</t>
  </si>
  <si>
    <t>HISTEROSKOPAS</t>
  </si>
  <si>
    <t>5.</t>
  </si>
  <si>
    <t>5.1.</t>
  </si>
  <si>
    <t>Histeroskopinė makštis</t>
  </si>
  <si>
    <t>5.1.1.</t>
  </si>
  <si>
    <t xml:space="preserve">Diametras 6.5±0,2 mm; </t>
  </si>
  <si>
    <t>5.1.2.</t>
  </si>
  <si>
    <t>2 vožtuvai skysčiui įtekėti ir ištekėti</t>
  </si>
  <si>
    <t>5.1.3.</t>
  </si>
  <si>
    <t xml:space="preserve"> Darbinis kanalas ne mažiau 5 Fr</t>
  </si>
  <si>
    <t>5.1.4.</t>
  </si>
  <si>
    <t>pastovaus srauto</t>
  </si>
  <si>
    <t>5.2.</t>
  </si>
  <si>
    <t>5.2.1.</t>
  </si>
  <si>
    <t xml:space="preserve">Skersmuo 4mm ±0.2mm; </t>
  </si>
  <si>
    <t>5.2.2.</t>
  </si>
  <si>
    <t>Darbinis ilgis 280 mm ±5mm;</t>
  </si>
  <si>
    <t>5.2.3.</t>
  </si>
  <si>
    <t>ne mažiau 12° matymo kampas;</t>
  </si>
  <si>
    <t>5.2.4.</t>
  </si>
  <si>
    <t>autoklavuojamas</t>
  </si>
  <si>
    <t>5.3.</t>
  </si>
  <si>
    <t>5.3.1.</t>
  </si>
  <si>
    <t>5.3.2.</t>
  </si>
  <si>
    <t>Skersmuo 2,8 mm ± 0,2mm.;</t>
  </si>
  <si>
    <t>5.3.3.</t>
  </si>
  <si>
    <t>Be papildomo adapterio suderinamas su ligoninėje turimu Olympus šviesos šaltiniu.</t>
  </si>
  <si>
    <t>5.4.</t>
  </si>
  <si>
    <t>Griebiančios žnyplės</t>
  </si>
  <si>
    <t>5.4.1.</t>
  </si>
  <si>
    <t>Pusiau lanksčios, su dantukais</t>
  </si>
  <si>
    <t>5.4.2.</t>
  </si>
  <si>
    <t>Diametras 5Fr</t>
  </si>
  <si>
    <t>5.5.</t>
  </si>
  <si>
    <t>Biopsinės žnyplės</t>
  </si>
  <si>
    <t>5.5.1.</t>
  </si>
  <si>
    <t>Pusiau lanksčios, diametras ne mažiau 5Fr</t>
  </si>
  <si>
    <t>5.6.</t>
  </si>
  <si>
    <t>5.6.1.</t>
  </si>
  <si>
    <t>5.6.2.</t>
  </si>
  <si>
    <t>su dangčiu</t>
  </si>
  <si>
    <t>5.6.3.</t>
  </si>
  <si>
    <t>skirta autoklavavimui</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</si>
  <si>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</si>
  <si>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</si>
  <si>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</si>
  <si>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</si>
  <si>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</si>
  <si>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</si>
  <si>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</si>
  <si>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</si>
  <si>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</si>
  <si>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</si>
  <si>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</si>
  <si>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</si>
  <si>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</si>
  <si>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</si>
  <si>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</si>
  <si>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</si>
  <si>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</si>
  <si>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</si>
  <si>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</si>
  <si>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</si>
  <si>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</si>
  <si>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</si>
  <si>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4480 2026-09-17 07:55:02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</si>
</sst>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1" fillId="5" borderId="0" xfId="0" applyFont="1" applyFill="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4" borderId="0" xfId="0" applyFont="1" applyFill="1" applyAlignment="1">
      <alignment wrapText="1"/>
    </xf>
    <xf numFmtId="0" fontId="1" fillId="2" borderId="1" xfId="0" applyFont="1" applyFill="1" applyBorder="1" applyAlignment="1">
      <alignment horizontal="left" wrapText="1"/>
    </xf>
    <xf numFmtId="0" fontId="1" fillId="5" borderId="1" xfId="0" applyFont="1" applyFill="1" applyBorder="1" applyAlignment="1" applyProtection="1">
      <alignment wrapText="1"/>
      <protection locked="0"/>
    </xf>
    <xf numFmtId="0" fontId="1" fillId="4" borderId="0" xfId="0" applyFont="1" applyFill="1" applyAlignment="1">
      <alignment wrapText="1"/>
    </xf>
    <xf numFmtId="0" fontId="0" fillId="0" borderId="0" xfId="0"/>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1" fillId="2" borderId="1" xfId="0" applyFont="1" applyFill="1" applyBorder="1" applyAlignment="1">
      <alignment vertical="center" wrapText="1"/>
    </xf>
    <xf numFmtId="0" fontId="0" fillId="0" borderId="15" xfId="0" applyBorder="1" applyAlignment="1">
      <alignment wrapText="1"/>
    </xf>
    <xf numFmtId="0" fontId="1" fillId="4" borderId="23" xfId="0" applyFont="1" applyFill="1" applyBorder="1" applyAlignment="1">
      <alignment vertical="center" wrapText="1"/>
    </xf>
    <xf numFmtId="0" fontId="0" fillId="0" borderId="23" xfId="0" applyBorder="1" applyAlignment="1">
      <alignment wrapText="1"/>
    </xf>
    <xf numFmtId="0" fontId="1" fillId="2" borderId="0" xfId="0" applyFont="1" applyFill="1" applyAlignment="1">
      <alignment vertical="center" wrapText="1"/>
    </xf>
    <xf numFmtId="49" fontId="3" fillId="2" borderId="2" xfId="0" applyNumberFormat="1" applyFont="1" applyFill="1" applyBorder="1" applyAlignment="1">
      <alignment horizontal="left" vertical="center" wrapText="1"/>
    </xf>
    <xf numFmtId="0" fontId="0" fillId="0" borderId="22" xfId="0" applyBorder="1" applyAlignment="1">
      <alignment wrapText="1"/>
    </xf>
    <xf numFmtId="0" fontId="1" fillId="5" borderId="23" xfId="0" applyFont="1" applyFill="1" applyBorder="1" applyAlignment="1" applyProtection="1">
      <alignment horizontal="center" vertical="center" wrapText="1"/>
      <protection locked="0"/>
    </xf>
    <xf numFmtId="0" fontId="0" fillId="0" borderId="23" xfId="0" applyBorder="1" applyAlignment="1" applyProtection="1">
      <alignment wrapText="1"/>
      <protection locked="0"/>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0" fillId="0" borderId="15"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222"/>
  <sheetViews>
    <sheetView tabSelected="1" topLeftCell="A200" workbookViewId="0">
      <selection activeCell="A135" sqref="A135:XFD135"/>
    </sheetView>
  </sheetViews>
  <sheetFormatPr defaultColWidth="10.875" defaultRowHeight="15" x14ac:dyDescent="0.25"/>
  <cols>
    <col min="1" max="1" width="6" style="1" customWidth="1"/>
    <col min="2" max="2" width="49.625" style="1" customWidth="1"/>
    <col min="3" max="4" width="13.625" style="1" customWidth="1"/>
    <col min="5" max="5" width="13.125" style="1" customWidth="1"/>
    <col min="6" max="6" width="13.5" style="1" customWidth="1"/>
    <col min="7" max="7" width="20.5" style="1" customWidth="1"/>
    <col min="8" max="8" width="46.7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26" t="s">
        <v>4</v>
      </c>
      <c r="B8" s="27"/>
      <c r="C8" s="11"/>
      <c r="D8" s="11"/>
      <c r="E8" s="11"/>
      <c r="F8" s="11"/>
    </row>
    <row r="9" spans="1:6" x14ac:dyDescent="0.25">
      <c r="A9" s="26" t="s">
        <v>5</v>
      </c>
      <c r="B9" s="27"/>
      <c r="C9" s="11"/>
      <c r="D9" s="11"/>
      <c r="E9" s="11"/>
      <c r="F9" s="11"/>
    </row>
    <row r="10" spans="1:6" x14ac:dyDescent="0.25">
      <c r="A10" s="26" t="s">
        <v>6</v>
      </c>
      <c r="B10" s="27"/>
      <c r="C10" s="11"/>
      <c r="D10" s="11"/>
      <c r="E10" s="11"/>
      <c r="F10" s="11"/>
    </row>
    <row r="11" spans="1:6" x14ac:dyDescent="0.25">
      <c r="A11" s="11"/>
      <c r="B11" s="11"/>
      <c r="C11" s="11"/>
      <c r="D11" s="11"/>
      <c r="E11" s="11"/>
      <c r="F11" s="11"/>
    </row>
    <row r="12" spans="1:6" ht="15.75" x14ac:dyDescent="0.25">
      <c r="A12" s="34" t="s">
        <v>7</v>
      </c>
      <c r="B12" s="35"/>
      <c r="C12" s="31"/>
      <c r="D12" s="32"/>
      <c r="E12" s="32"/>
      <c r="F12" s="33"/>
    </row>
    <row r="13" spans="1:6" ht="15.95" customHeight="1" x14ac:dyDescent="0.25">
      <c r="A13" s="39" t="s">
        <v>8</v>
      </c>
      <c r="B13" s="40"/>
      <c r="C13" s="31"/>
      <c r="D13" s="32"/>
      <c r="E13" s="32"/>
      <c r="F13" s="33"/>
    </row>
    <row r="14" spans="1:6" ht="15.95" customHeight="1" x14ac:dyDescent="0.25">
      <c r="A14" s="39" t="s">
        <v>9</v>
      </c>
      <c r="B14" s="40"/>
      <c r="C14" s="31"/>
      <c r="D14" s="32"/>
      <c r="E14" s="32"/>
      <c r="F14" s="33"/>
    </row>
    <row r="15" spans="1:6" ht="15.95" customHeight="1" x14ac:dyDescent="0.25">
      <c r="A15" s="34" t="s">
        <v>10</v>
      </c>
      <c r="B15" s="35"/>
      <c r="C15" s="31"/>
      <c r="D15" s="32"/>
      <c r="E15" s="32"/>
      <c r="F15" s="33"/>
    </row>
    <row r="16" spans="1:6" ht="63" customHeight="1" x14ac:dyDescent="0.25">
      <c r="A16" s="39" t="s">
        <v>11</v>
      </c>
      <c r="B16" s="40"/>
      <c r="C16" s="31"/>
      <c r="D16" s="32"/>
      <c r="E16" s="32"/>
      <c r="F16" s="33"/>
    </row>
    <row r="17" spans="1:7" ht="15.95" customHeight="1" x14ac:dyDescent="0.25">
      <c r="A17" s="34" t="s">
        <v>12</v>
      </c>
      <c r="B17" s="35"/>
      <c r="C17" s="31"/>
      <c r="D17" s="32"/>
      <c r="E17" s="32"/>
      <c r="F17" s="33"/>
    </row>
    <row r="18" spans="1:7" ht="15.95" customHeight="1" x14ac:dyDescent="0.25">
      <c r="A18" s="34" t="s">
        <v>13</v>
      </c>
      <c r="B18" s="35"/>
      <c r="C18" s="31"/>
      <c r="D18" s="32"/>
      <c r="E18" s="32"/>
      <c r="F18" s="33"/>
    </row>
    <row r="19" spans="1:7" ht="48" customHeight="1" x14ac:dyDescent="0.25">
      <c r="A19" s="34" t="s">
        <v>14</v>
      </c>
      <c r="B19" s="35"/>
      <c r="C19" s="31"/>
      <c r="D19" s="32"/>
      <c r="E19" s="32"/>
      <c r="F19" s="33"/>
    </row>
    <row r="20" spans="1:7" ht="54.95" customHeight="1" x14ac:dyDescent="0.25">
      <c r="A20" s="34" t="s">
        <v>15</v>
      </c>
      <c r="B20" s="35"/>
      <c r="C20" s="31"/>
      <c r="D20" s="32"/>
      <c r="E20" s="32"/>
      <c r="F20" s="33"/>
    </row>
    <row r="21" spans="1:7" ht="91.5" customHeight="1" x14ac:dyDescent="0.25">
      <c r="A21" s="36" t="s">
        <v>16</v>
      </c>
      <c r="B21" s="37"/>
      <c r="C21" s="41"/>
      <c r="D21" s="42"/>
      <c r="E21" s="42"/>
      <c r="F21" s="42"/>
      <c r="G21" s="13" t="str">
        <f>IF((SUMPRODUCT(--(C21=""))&gt;0), "Privaloma užpildyti, kai taikomi pašalinimo pagrindai", "")</f>
        <v>Privaloma užpildyti, kai taikomi pašalinimo pagrindai</v>
      </c>
    </row>
    <row r="22" spans="1:7" ht="18" customHeight="1" x14ac:dyDescent="0.25">
      <c r="A22" s="4"/>
      <c r="B22" s="4"/>
      <c r="C22" s="5"/>
      <c r="D22" s="5"/>
      <c r="E22" s="5"/>
      <c r="F22" s="5"/>
    </row>
    <row r="23" spans="1:7" x14ac:dyDescent="0.25">
      <c r="A23" s="43" t="s">
        <v>17</v>
      </c>
      <c r="B23" s="30"/>
      <c r="C23" s="30"/>
      <c r="D23" s="30"/>
      <c r="E23" s="30"/>
      <c r="F23" s="30"/>
    </row>
    <row r="24" spans="1:7" x14ac:dyDescent="0.25">
      <c r="A24" s="30" t="s">
        <v>18</v>
      </c>
      <c r="B24" s="30"/>
      <c r="C24" s="30"/>
      <c r="D24" s="30"/>
      <c r="E24" s="30"/>
      <c r="F24" s="30"/>
    </row>
    <row r="25" spans="1:7" x14ac:dyDescent="0.25">
      <c r="A25" s="30" t="s">
        <v>19</v>
      </c>
      <c r="B25" s="30"/>
      <c r="C25" s="30"/>
      <c r="D25" s="30"/>
      <c r="E25" s="30"/>
      <c r="F25" s="30"/>
    </row>
    <row r="26" spans="1:7" x14ac:dyDescent="0.25">
      <c r="A26" s="30" t="s">
        <v>20</v>
      </c>
      <c r="B26" s="30"/>
      <c r="C26" s="30"/>
      <c r="D26" s="30"/>
      <c r="E26" s="30"/>
      <c r="F26" s="30"/>
    </row>
    <row r="27" spans="1:7" x14ac:dyDescent="0.25">
      <c r="A27" s="30" t="s">
        <v>21</v>
      </c>
      <c r="B27" s="30"/>
      <c r="C27" s="30"/>
      <c r="D27" s="30"/>
      <c r="E27" s="30"/>
      <c r="F27" s="30"/>
    </row>
    <row r="28" spans="1:7" ht="32.1" customHeight="1" x14ac:dyDescent="0.25">
      <c r="A28" s="38" t="s">
        <v>22</v>
      </c>
      <c r="B28" s="30"/>
      <c r="C28" s="30"/>
      <c r="D28" s="30"/>
      <c r="E28" s="30"/>
      <c r="F28" s="30"/>
    </row>
    <row r="29" spans="1:7" x14ac:dyDescent="0.25">
      <c r="A29" s="30" t="s">
        <v>23</v>
      </c>
      <c r="B29" s="30"/>
      <c r="C29" s="30"/>
      <c r="D29" s="30"/>
      <c r="E29" s="30"/>
      <c r="F29" s="30"/>
    </row>
    <row r="30" spans="1:7" ht="31.5" customHeight="1" x14ac:dyDescent="0.25">
      <c r="A30" s="28" t="s">
        <v>24</v>
      </c>
      <c r="B30" s="29"/>
      <c r="C30" s="29"/>
      <c r="D30" s="14"/>
    </row>
    <row r="31" spans="1:7" x14ac:dyDescent="0.25">
      <c r="A31" s="13" t="s">
        <v>25</v>
      </c>
    </row>
    <row r="32" spans="1:7" x14ac:dyDescent="0.25">
      <c r="A32" s="12" t="s">
        <v>26</v>
      </c>
      <c r="B32" s="12" t="s">
        <v>27</v>
      </c>
    </row>
    <row r="34" spans="1:9" x14ac:dyDescent="0.25">
      <c r="A34" s="12" t="s">
        <v>28</v>
      </c>
    </row>
    <row r="35" spans="1:9" ht="45" x14ac:dyDescent="0.25">
      <c r="A35" s="20" t="s">
        <v>29</v>
      </c>
      <c r="B35" s="20" t="s">
        <v>30</v>
      </c>
      <c r="C35" s="20" t="s">
        <v>31</v>
      </c>
      <c r="D35" s="20" t="s">
        <v>32</v>
      </c>
      <c r="E35" s="20" t="s">
        <v>33</v>
      </c>
      <c r="F35" s="20" t="s">
        <v>34</v>
      </c>
      <c r="G35" s="20" t="s">
        <v>35</v>
      </c>
      <c r="H35" s="20" t="s">
        <v>36</v>
      </c>
      <c r="I35" s="20" t="s">
        <v>37</v>
      </c>
    </row>
    <row r="36" spans="1:9" ht="30" x14ac:dyDescent="0.25">
      <c r="A36" s="20" t="s">
        <v>38</v>
      </c>
      <c r="B36" s="20" t="s">
        <v>39</v>
      </c>
      <c r="C36" s="21"/>
      <c r="D36" s="21"/>
      <c r="E36" s="21"/>
      <c r="F36" s="21"/>
      <c r="G36" s="21"/>
      <c r="H36" s="21"/>
      <c r="I36" s="21"/>
    </row>
    <row r="37" spans="1:9" ht="42.75" customHeight="1" x14ac:dyDescent="0.25">
      <c r="A37" s="21" t="s">
        <v>40</v>
      </c>
      <c r="B37" s="21" t="s">
        <v>41</v>
      </c>
      <c r="C37" s="21">
        <v>69</v>
      </c>
      <c r="D37" s="21" t="s">
        <v>42</v>
      </c>
      <c r="E37" s="22"/>
      <c r="F37" s="21" t="str">
        <f>IF(ISBLANK(E37),"", PRODUCT(C37,E37))</f>
        <v/>
      </c>
      <c r="G37" s="23"/>
      <c r="H37" s="21"/>
      <c r="I37" s="21"/>
    </row>
    <row r="38" spans="1:9" ht="42" customHeight="1" x14ac:dyDescent="0.25">
      <c r="A38" s="21" t="s">
        <v>43</v>
      </c>
      <c r="B38" s="21" t="s">
        <v>44</v>
      </c>
      <c r="C38" s="21"/>
      <c r="D38" s="21"/>
      <c r="E38" s="21"/>
      <c r="F38" s="21"/>
      <c r="G38" s="21"/>
      <c r="H38" s="23"/>
      <c r="I38" s="23"/>
    </row>
    <row r="39" spans="1:9" ht="30.75" customHeight="1" x14ac:dyDescent="0.25">
      <c r="A39" s="21" t="s">
        <v>45</v>
      </c>
      <c r="B39" s="21" t="s">
        <v>46</v>
      </c>
      <c r="C39" s="21"/>
      <c r="D39" s="21"/>
      <c r="E39" s="21"/>
      <c r="F39" s="21"/>
      <c r="G39" s="21"/>
      <c r="H39" s="23"/>
      <c r="I39" s="23"/>
    </row>
    <row r="40" spans="1:9" ht="45" customHeight="1" x14ac:dyDescent="0.25">
      <c r="A40" s="21" t="s">
        <v>47</v>
      </c>
      <c r="B40" s="21" t="s">
        <v>48</v>
      </c>
      <c r="C40" s="21"/>
      <c r="D40" s="21"/>
      <c r="E40" s="21"/>
      <c r="F40" s="21"/>
      <c r="G40" s="21"/>
      <c r="H40" s="23"/>
      <c r="I40" s="23"/>
    </row>
    <row r="41" spans="1:9" ht="39" customHeight="1" x14ac:dyDescent="0.25">
      <c r="A41" s="21" t="s">
        <v>49</v>
      </c>
      <c r="B41" s="21" t="s">
        <v>50</v>
      </c>
      <c r="C41" s="21"/>
      <c r="D41" s="21"/>
      <c r="E41" s="21"/>
      <c r="F41" s="21"/>
      <c r="G41" s="21"/>
      <c r="H41" s="23"/>
      <c r="I41" s="23"/>
    </row>
    <row r="42" spans="1:9" ht="69.75" customHeight="1" x14ac:dyDescent="0.25">
      <c r="A42" s="21" t="s">
        <v>51</v>
      </c>
      <c r="B42" s="21" t="s">
        <v>52</v>
      </c>
      <c r="C42" s="21"/>
      <c r="D42" s="21"/>
      <c r="E42" s="21"/>
      <c r="F42" s="21"/>
      <c r="G42" s="21"/>
      <c r="H42" s="23"/>
      <c r="I42" s="23"/>
    </row>
    <row r="43" spans="1:9" ht="60" customHeight="1" x14ac:dyDescent="0.25">
      <c r="A43" s="21" t="s">
        <v>53</v>
      </c>
      <c r="B43" s="21" t="s">
        <v>54</v>
      </c>
      <c r="C43" s="21"/>
      <c r="D43" s="21"/>
      <c r="E43" s="21"/>
      <c r="F43" s="21"/>
      <c r="G43" s="21"/>
      <c r="H43" s="23"/>
      <c r="I43" s="23"/>
    </row>
    <row r="44" spans="1:9" ht="67.5" customHeight="1" x14ac:dyDescent="0.25">
      <c r="A44" s="21" t="s">
        <v>55</v>
      </c>
      <c r="B44" s="21" t="s">
        <v>56</v>
      </c>
      <c r="C44" s="21"/>
      <c r="D44" s="21"/>
      <c r="E44" s="21"/>
      <c r="F44" s="21"/>
      <c r="G44" s="21"/>
      <c r="H44" s="23"/>
      <c r="I44" s="23"/>
    </row>
    <row r="45" spans="1:9" ht="30.75" customHeight="1" x14ac:dyDescent="0.25">
      <c r="A45" s="21" t="s">
        <v>57</v>
      </c>
      <c r="B45" s="21" t="s">
        <v>58</v>
      </c>
      <c r="C45" s="21"/>
      <c r="D45" s="21"/>
      <c r="E45" s="21"/>
      <c r="F45" s="21"/>
      <c r="G45" s="21"/>
      <c r="H45" s="23"/>
      <c r="I45" s="23"/>
    </row>
    <row r="46" spans="1:9" ht="51" customHeight="1" x14ac:dyDescent="0.25">
      <c r="A46" s="21" t="s">
        <v>59</v>
      </c>
      <c r="B46" s="21" t="s">
        <v>60</v>
      </c>
      <c r="C46" s="21"/>
      <c r="D46" s="21"/>
      <c r="E46" s="21"/>
      <c r="F46" s="21"/>
      <c r="G46" s="21"/>
      <c r="H46" s="23"/>
      <c r="I46" s="23"/>
    </row>
    <row r="47" spans="1:9" ht="46.5" customHeight="1" x14ac:dyDescent="0.25">
      <c r="A47" s="21" t="s">
        <v>61</v>
      </c>
      <c r="B47" s="21" t="s">
        <v>62</v>
      </c>
      <c r="C47" s="21"/>
      <c r="D47" s="21"/>
      <c r="E47" s="21"/>
      <c r="F47" s="21"/>
      <c r="G47" s="21"/>
      <c r="H47" s="23"/>
      <c r="I47" s="23"/>
    </row>
    <row r="48" spans="1:9" ht="30" x14ac:dyDescent="0.25">
      <c r="A48" s="21" t="s">
        <v>63</v>
      </c>
      <c r="B48" s="21" t="s">
        <v>64</v>
      </c>
      <c r="C48" s="21"/>
      <c r="D48" s="21"/>
      <c r="E48" s="21"/>
      <c r="F48" s="21"/>
      <c r="G48" s="21"/>
      <c r="H48" s="23"/>
      <c r="I48" s="23"/>
    </row>
    <row r="49" spans="1:9" ht="34.5" customHeight="1" x14ac:dyDescent="0.25">
      <c r="A49" s="21" t="s">
        <v>65</v>
      </c>
      <c r="B49" s="21" t="s">
        <v>66</v>
      </c>
      <c r="C49" s="21"/>
      <c r="D49" s="21"/>
      <c r="E49" s="21"/>
      <c r="F49" s="21"/>
      <c r="G49" s="21"/>
      <c r="H49" s="23"/>
      <c r="I49" s="23"/>
    </row>
    <row r="50" spans="1:9" ht="60" x14ac:dyDescent="0.25">
      <c r="A50" s="21" t="s">
        <v>67</v>
      </c>
      <c r="B50" s="21" t="s">
        <v>68</v>
      </c>
      <c r="C50" s="21"/>
      <c r="D50" s="21"/>
      <c r="E50" s="21"/>
      <c r="F50" s="21"/>
      <c r="G50" s="21"/>
      <c r="H50" s="23"/>
      <c r="I50" s="23"/>
    </row>
    <row r="51" spans="1:9" ht="26.25" customHeight="1" x14ac:dyDescent="0.25">
      <c r="A51" s="21" t="s">
        <v>69</v>
      </c>
      <c r="B51" s="21" t="s">
        <v>70</v>
      </c>
      <c r="C51" s="21"/>
      <c r="D51" s="21"/>
      <c r="E51" s="21"/>
      <c r="F51" s="21"/>
      <c r="G51" s="21"/>
      <c r="H51" s="23"/>
      <c r="I51" s="23"/>
    </row>
    <row r="52" spans="1:9" ht="30" x14ac:dyDescent="0.25">
      <c r="A52" s="21" t="s">
        <v>71</v>
      </c>
      <c r="B52" s="21" t="s">
        <v>72</v>
      </c>
      <c r="C52" s="21"/>
      <c r="D52" s="21"/>
      <c r="E52" s="21"/>
      <c r="F52" s="21"/>
      <c r="G52" s="21"/>
      <c r="H52" s="23"/>
      <c r="I52" s="23"/>
    </row>
    <row r="53" spans="1:9" ht="68.25" customHeight="1" x14ac:dyDescent="0.25">
      <c r="A53" s="21" t="s">
        <v>73</v>
      </c>
      <c r="B53" s="21" t="s">
        <v>74</v>
      </c>
      <c r="C53" s="21"/>
      <c r="D53" s="21"/>
      <c r="E53" s="21"/>
      <c r="F53" s="21"/>
      <c r="G53" s="21"/>
      <c r="H53" s="23"/>
      <c r="I53" s="23"/>
    </row>
    <row r="54" spans="1:9" ht="47.25" customHeight="1" x14ac:dyDescent="0.25">
      <c r="A54" s="21" t="s">
        <v>75</v>
      </c>
      <c r="B54" s="21" t="s">
        <v>76</v>
      </c>
      <c r="C54" s="21"/>
      <c r="D54" s="21"/>
      <c r="E54" s="21"/>
      <c r="F54" s="21"/>
      <c r="G54" s="21"/>
      <c r="H54" s="23"/>
      <c r="I54" s="23"/>
    </row>
    <row r="55" spans="1:9" x14ac:dyDescent="0.25">
      <c r="A55" s="21" t="s">
        <v>77</v>
      </c>
      <c r="B55" s="21" t="s">
        <v>78</v>
      </c>
      <c r="C55" s="21"/>
      <c r="D55" s="21"/>
      <c r="E55" s="21"/>
      <c r="F55" s="21"/>
      <c r="G55" s="21"/>
      <c r="H55" s="23"/>
      <c r="I55" s="23"/>
    </row>
    <row r="56" spans="1:9" x14ac:dyDescent="0.25">
      <c r="A56" s="21" t="s">
        <v>79</v>
      </c>
      <c r="B56" s="21" t="s">
        <v>80</v>
      </c>
      <c r="C56" s="21"/>
      <c r="D56" s="21"/>
      <c r="E56" s="21"/>
      <c r="F56" s="21"/>
      <c r="G56" s="21"/>
      <c r="H56" s="23"/>
      <c r="I56" s="23"/>
    </row>
    <row r="57" spans="1:9" x14ac:dyDescent="0.25">
      <c r="A57" s="21" t="s">
        <v>81</v>
      </c>
      <c r="B57" s="21" t="s">
        <v>82</v>
      </c>
      <c r="C57" s="21"/>
      <c r="D57" s="21"/>
      <c r="E57" s="21"/>
      <c r="F57" s="21"/>
      <c r="G57" s="21"/>
      <c r="H57" s="23"/>
      <c r="I57" s="23"/>
    </row>
    <row r="58" spans="1:9" ht="29.25" customHeight="1" x14ac:dyDescent="0.25">
      <c r="A58" s="21" t="s">
        <v>83</v>
      </c>
      <c r="B58" s="21" t="s">
        <v>84</v>
      </c>
      <c r="C58" s="21"/>
      <c r="D58" s="21"/>
      <c r="E58" s="21"/>
      <c r="F58" s="21"/>
      <c r="G58" s="21"/>
      <c r="H58" s="23"/>
      <c r="I58" s="23"/>
    </row>
    <row r="59" spans="1:9" x14ac:dyDescent="0.25">
      <c r="A59" s="21" t="s">
        <v>85</v>
      </c>
      <c r="B59" s="21" t="s">
        <v>86</v>
      </c>
      <c r="C59" s="21"/>
      <c r="D59" s="21"/>
      <c r="E59" s="21"/>
      <c r="F59" s="21"/>
      <c r="G59" s="21"/>
      <c r="H59" s="23"/>
      <c r="I59" s="23"/>
    </row>
    <row r="60" spans="1:9" x14ac:dyDescent="0.25">
      <c r="A60" s="21" t="s">
        <v>87</v>
      </c>
      <c r="B60" s="21" t="s">
        <v>88</v>
      </c>
      <c r="C60" s="21"/>
      <c r="D60" s="21"/>
      <c r="E60" s="21"/>
      <c r="F60" s="21"/>
      <c r="G60" s="21"/>
      <c r="H60" s="23"/>
      <c r="I60" s="23"/>
    </row>
    <row r="61" spans="1:9" ht="50.25" customHeight="1" x14ac:dyDescent="0.25">
      <c r="A61" s="21" t="s">
        <v>89</v>
      </c>
      <c r="B61" s="21" t="s">
        <v>90</v>
      </c>
      <c r="C61" s="21"/>
      <c r="D61" s="21"/>
      <c r="E61" s="21"/>
      <c r="F61" s="21"/>
      <c r="G61" s="21"/>
      <c r="H61" s="23"/>
      <c r="I61" s="23"/>
    </row>
    <row r="62" spans="1:9" ht="67.5" customHeight="1" x14ac:dyDescent="0.25">
      <c r="A62" s="21" t="s">
        <v>91</v>
      </c>
      <c r="B62" s="21" t="s">
        <v>92</v>
      </c>
      <c r="C62" s="21"/>
      <c r="D62" s="21"/>
      <c r="E62" s="21"/>
      <c r="F62" s="21"/>
      <c r="G62" s="21"/>
      <c r="H62" s="23"/>
      <c r="I62" s="23"/>
    </row>
    <row r="63" spans="1:9" ht="60.75" customHeight="1" x14ac:dyDescent="0.25">
      <c r="A63" s="21" t="s">
        <v>93</v>
      </c>
      <c r="B63" s="21" t="s">
        <v>94</v>
      </c>
      <c r="C63" s="21"/>
      <c r="D63" s="21"/>
      <c r="E63" s="21"/>
      <c r="F63" s="21"/>
      <c r="G63" s="21"/>
      <c r="H63" s="23"/>
      <c r="I63" s="23"/>
    </row>
    <row r="64" spans="1:9" ht="49.5" customHeight="1" x14ac:dyDescent="0.25">
      <c r="A64" s="21" t="s">
        <v>95</v>
      </c>
      <c r="B64" s="21" t="s">
        <v>96</v>
      </c>
      <c r="C64" s="21"/>
      <c r="D64" s="21"/>
      <c r="E64" s="21"/>
      <c r="F64" s="21"/>
      <c r="G64" s="21"/>
      <c r="H64" s="23"/>
      <c r="I64" s="23"/>
    </row>
    <row r="65" spans="1:9" ht="33.75" customHeight="1" x14ac:dyDescent="0.25">
      <c r="A65" s="21" t="s">
        <v>97</v>
      </c>
      <c r="B65" s="21" t="s">
        <v>98</v>
      </c>
      <c r="C65" s="21"/>
      <c r="D65" s="21"/>
      <c r="E65" s="21"/>
      <c r="F65" s="21"/>
      <c r="G65" s="21"/>
      <c r="H65" s="23"/>
      <c r="I65" s="23"/>
    </row>
    <row r="66" spans="1:9" ht="30" x14ac:dyDescent="0.25">
      <c r="A66" s="11"/>
      <c r="B66" s="11"/>
      <c r="C66" s="11"/>
      <c r="D66" s="11"/>
      <c r="E66" s="20" t="s">
        <v>99</v>
      </c>
      <c r="F66" s="20" t="str">
        <f>IF((COUNT(C37:C65)&lt;&gt;COUNT(F37:F65)),"", ROUND(SUM(F37:F65),2))</f>
        <v/>
      </c>
      <c r="G66" s="24" t="str">
        <f>IF((COUNT(C37:C65)&lt;&gt;COUNT(F37:F65)),"Neužpildytos visų objektų kainos", "")</f>
        <v>Neužpildytos visų objektų kainos</v>
      </c>
      <c r="H66" s="11"/>
      <c r="I66" s="11"/>
    </row>
    <row r="67" spans="1:9" ht="30" x14ac:dyDescent="0.25">
      <c r="A67" s="11"/>
      <c r="B67" s="11"/>
      <c r="C67" s="20" t="s">
        <v>100</v>
      </c>
      <c r="D67" s="23"/>
      <c r="E67" s="20" t="s">
        <v>101</v>
      </c>
      <c r="F67" s="20" t="str">
        <f>IF(OR(F66="",D67=""),"", ROUND(PRODUCT(D67,F66)/100,2))</f>
        <v/>
      </c>
      <c r="G67" s="24" t="str">
        <f>IF(D67="", "Nurodykite taikomą PVM dydį", "")</f>
        <v>Nurodykite taikomą PVM dydį</v>
      </c>
      <c r="H67" s="11"/>
      <c r="I67" s="11"/>
    </row>
    <row r="68" spans="1:9" x14ac:dyDescent="0.25">
      <c r="A68" s="11"/>
      <c r="B68" s="11"/>
      <c r="C68" s="11"/>
      <c r="D68" s="11"/>
      <c r="E68" s="20" t="s">
        <v>102</v>
      </c>
      <c r="F68" s="20">
        <f>IF(ISBLANK(F67), "", ROUND(SUM(F66:F67),2))</f>
        <v>0</v>
      </c>
      <c r="G68" s="11"/>
      <c r="H68" s="11"/>
      <c r="I68" s="11"/>
    </row>
    <row r="69" spans="1:9" x14ac:dyDescent="0.25">
      <c r="A69" s="11"/>
      <c r="B69" s="11"/>
      <c r="C69" s="11"/>
      <c r="D69" s="11"/>
      <c r="E69" s="11"/>
      <c r="F69" s="11"/>
      <c r="G69" s="11"/>
      <c r="H69" s="11"/>
      <c r="I69" s="11"/>
    </row>
    <row r="70" spans="1:9" x14ac:dyDescent="0.25">
      <c r="A70" s="11"/>
      <c r="B70" s="11"/>
      <c r="C70" s="11"/>
      <c r="D70" s="11"/>
      <c r="E70" s="11"/>
      <c r="F70" s="11"/>
      <c r="G70" s="11"/>
      <c r="H70" s="11"/>
      <c r="I70" s="11"/>
    </row>
    <row r="71" spans="1:9" x14ac:dyDescent="0.25">
      <c r="A71" s="11"/>
      <c r="B71" s="11"/>
      <c r="C71" s="11"/>
      <c r="D71" s="11"/>
      <c r="E71" s="11"/>
      <c r="F71" s="11"/>
      <c r="G71" s="11"/>
      <c r="H71" s="11"/>
      <c r="I71" s="11"/>
    </row>
    <row r="72" spans="1:9" ht="30" x14ac:dyDescent="0.25">
      <c r="A72" s="25" t="s">
        <v>103</v>
      </c>
      <c r="B72" s="25" t="s">
        <v>104</v>
      </c>
      <c r="C72" s="11"/>
      <c r="D72" s="11"/>
      <c r="E72" s="11"/>
      <c r="F72" s="11"/>
      <c r="G72" s="11"/>
      <c r="H72" s="11"/>
      <c r="I72" s="11"/>
    </row>
    <row r="73" spans="1:9" x14ac:dyDescent="0.25">
      <c r="A73" s="11"/>
      <c r="B73" s="11"/>
      <c r="C73" s="11"/>
      <c r="D73" s="11"/>
      <c r="E73" s="11"/>
      <c r="F73" s="11"/>
      <c r="G73" s="11"/>
      <c r="H73" s="11"/>
      <c r="I73" s="11"/>
    </row>
    <row r="74" spans="1:9" x14ac:dyDescent="0.25">
      <c r="A74" s="12" t="s">
        <v>28</v>
      </c>
      <c r="B74" s="11"/>
      <c r="C74" s="11"/>
      <c r="D74" s="11"/>
      <c r="E74" s="11"/>
      <c r="F74" s="11"/>
      <c r="G74" s="11"/>
      <c r="H74" s="11"/>
      <c r="I74" s="11"/>
    </row>
    <row r="75" spans="1:9" ht="45" x14ac:dyDescent="0.25">
      <c r="A75" s="20" t="s">
        <v>29</v>
      </c>
      <c r="B75" s="20" t="s">
        <v>30</v>
      </c>
      <c r="C75" s="20" t="s">
        <v>31</v>
      </c>
      <c r="D75" s="20" t="s">
        <v>32</v>
      </c>
      <c r="E75" s="20" t="s">
        <v>33</v>
      </c>
      <c r="F75" s="20" t="s">
        <v>34</v>
      </c>
      <c r="G75" s="20" t="s">
        <v>35</v>
      </c>
      <c r="H75" s="20" t="s">
        <v>36</v>
      </c>
      <c r="I75" s="20" t="s">
        <v>37</v>
      </c>
    </row>
    <row r="76" spans="1:9" ht="30" x14ac:dyDescent="0.25">
      <c r="A76" s="20" t="s">
        <v>105</v>
      </c>
      <c r="B76" s="20" t="s">
        <v>106</v>
      </c>
      <c r="C76" s="21"/>
      <c r="D76" s="21"/>
      <c r="E76" s="21"/>
      <c r="F76" s="21"/>
      <c r="G76" s="21"/>
      <c r="H76" s="21"/>
      <c r="I76" s="21"/>
    </row>
    <row r="77" spans="1:9" ht="32.25" customHeight="1" x14ac:dyDescent="0.25">
      <c r="A77" s="21" t="s">
        <v>107</v>
      </c>
      <c r="B77" s="21" t="s">
        <v>108</v>
      </c>
      <c r="C77" s="21">
        <v>79</v>
      </c>
      <c r="D77" s="21" t="s">
        <v>42</v>
      </c>
      <c r="E77" s="22"/>
      <c r="F77" s="21" t="str">
        <f>IF(ISBLANK(E77),"", PRODUCT(C77,E77))</f>
        <v/>
      </c>
      <c r="G77" s="23"/>
      <c r="H77" s="21"/>
      <c r="I77" s="21"/>
    </row>
    <row r="78" spans="1:9" ht="46.5" customHeight="1" x14ac:dyDescent="0.25">
      <c r="A78" s="21" t="s">
        <v>109</v>
      </c>
      <c r="B78" s="21" t="s">
        <v>110</v>
      </c>
      <c r="C78" s="21"/>
      <c r="D78" s="21"/>
      <c r="E78" s="21"/>
      <c r="F78" s="21"/>
      <c r="G78" s="21"/>
      <c r="H78" s="23"/>
      <c r="I78" s="23"/>
    </row>
    <row r="79" spans="1:9" ht="33" customHeight="1" x14ac:dyDescent="0.25">
      <c r="A79" s="21" t="s">
        <v>111</v>
      </c>
      <c r="B79" s="21" t="s">
        <v>112</v>
      </c>
      <c r="C79" s="21"/>
      <c r="D79" s="21"/>
      <c r="E79" s="21"/>
      <c r="F79" s="21"/>
      <c r="G79" s="21"/>
      <c r="H79" s="23"/>
      <c r="I79" s="23"/>
    </row>
    <row r="80" spans="1:9" ht="41.25" customHeight="1" x14ac:dyDescent="0.25">
      <c r="A80" s="21" t="s">
        <v>113</v>
      </c>
      <c r="B80" s="21" t="s">
        <v>114</v>
      </c>
      <c r="C80" s="21"/>
      <c r="D80" s="21"/>
      <c r="E80" s="21"/>
      <c r="F80" s="21"/>
      <c r="G80" s="21"/>
      <c r="H80" s="23"/>
      <c r="I80" s="23"/>
    </row>
    <row r="81" spans="1:9" ht="43.5" customHeight="1" x14ac:dyDescent="0.25">
      <c r="A81" s="21" t="s">
        <v>115</v>
      </c>
      <c r="B81" s="21" t="s">
        <v>116</v>
      </c>
      <c r="C81" s="21"/>
      <c r="D81" s="21"/>
      <c r="E81" s="21"/>
      <c r="F81" s="21"/>
      <c r="G81" s="21"/>
      <c r="H81" s="23"/>
      <c r="I81" s="23"/>
    </row>
    <row r="82" spans="1:9" ht="32.25" customHeight="1" x14ac:dyDescent="0.25">
      <c r="A82" s="21" t="s">
        <v>117</v>
      </c>
      <c r="B82" s="21" t="s">
        <v>118</v>
      </c>
      <c r="C82" s="21"/>
      <c r="D82" s="21"/>
      <c r="E82" s="21"/>
      <c r="F82" s="21"/>
      <c r="G82" s="21"/>
      <c r="H82" s="23"/>
      <c r="I82" s="23"/>
    </row>
    <row r="83" spans="1:9" ht="30.75" customHeight="1" x14ac:dyDescent="0.25">
      <c r="A83" s="21" t="s">
        <v>119</v>
      </c>
      <c r="B83" s="21" t="s">
        <v>120</v>
      </c>
      <c r="C83" s="21"/>
      <c r="D83" s="21"/>
      <c r="E83" s="21"/>
      <c r="F83" s="21"/>
      <c r="G83" s="21"/>
      <c r="H83" s="23"/>
      <c r="I83" s="23"/>
    </row>
    <row r="84" spans="1:9" ht="32.25" customHeight="1" x14ac:dyDescent="0.25">
      <c r="A84" s="21" t="s">
        <v>121</v>
      </c>
      <c r="B84" s="21" t="s">
        <v>122</v>
      </c>
      <c r="C84" s="21"/>
      <c r="D84" s="21"/>
      <c r="E84" s="21"/>
      <c r="F84" s="21"/>
      <c r="G84" s="21"/>
      <c r="H84" s="23"/>
      <c r="I84" s="23"/>
    </row>
    <row r="85" spans="1:9" ht="62.25" customHeight="1" x14ac:dyDescent="0.25">
      <c r="A85" s="21" t="s">
        <v>123</v>
      </c>
      <c r="B85" s="21" t="s">
        <v>124</v>
      </c>
      <c r="C85" s="21"/>
      <c r="D85" s="21"/>
      <c r="E85" s="21"/>
      <c r="F85" s="21"/>
      <c r="G85" s="21"/>
      <c r="H85" s="23"/>
      <c r="I85" s="23"/>
    </row>
    <row r="86" spans="1:9" ht="33" customHeight="1" x14ac:dyDescent="0.25">
      <c r="A86" s="21" t="s">
        <v>125</v>
      </c>
      <c r="B86" s="21" t="s">
        <v>126</v>
      </c>
      <c r="C86" s="21"/>
      <c r="D86" s="21"/>
      <c r="E86" s="21"/>
      <c r="F86" s="21"/>
      <c r="G86" s="21"/>
      <c r="H86" s="23"/>
      <c r="I86" s="23"/>
    </row>
    <row r="87" spans="1:9" ht="47.25" customHeight="1" x14ac:dyDescent="0.25">
      <c r="A87" s="21" t="s">
        <v>127</v>
      </c>
      <c r="B87" s="21" t="s">
        <v>128</v>
      </c>
      <c r="C87" s="21"/>
      <c r="D87" s="21"/>
      <c r="E87" s="21"/>
      <c r="F87" s="21"/>
      <c r="G87" s="21"/>
      <c r="H87" s="23"/>
      <c r="I87" s="23"/>
    </row>
    <row r="88" spans="1:9" ht="32.25" customHeight="1" x14ac:dyDescent="0.25">
      <c r="A88" s="21" t="s">
        <v>129</v>
      </c>
      <c r="B88" s="21" t="s">
        <v>130</v>
      </c>
      <c r="C88" s="21"/>
      <c r="D88" s="21"/>
      <c r="E88" s="21"/>
      <c r="F88" s="21"/>
      <c r="G88" s="21"/>
      <c r="H88" s="23"/>
      <c r="I88" s="23"/>
    </row>
    <row r="89" spans="1:9" ht="65.25" customHeight="1" x14ac:dyDescent="0.25">
      <c r="A89" s="21" t="s">
        <v>131</v>
      </c>
      <c r="B89" s="21" t="s">
        <v>132</v>
      </c>
      <c r="C89" s="21"/>
      <c r="D89" s="21"/>
      <c r="E89" s="21"/>
      <c r="F89" s="21"/>
      <c r="G89" s="21"/>
      <c r="H89" s="23"/>
      <c r="I89" s="23"/>
    </row>
    <row r="90" spans="1:9" ht="72" customHeight="1" x14ac:dyDescent="0.25">
      <c r="A90" s="21" t="s">
        <v>133</v>
      </c>
      <c r="B90" s="21" t="s">
        <v>134</v>
      </c>
      <c r="C90" s="21"/>
      <c r="D90" s="21"/>
      <c r="E90" s="21"/>
      <c r="F90" s="21"/>
      <c r="G90" s="21"/>
      <c r="H90" s="23"/>
      <c r="I90" s="23"/>
    </row>
    <row r="91" spans="1:9" ht="56.25" customHeight="1" x14ac:dyDescent="0.25">
      <c r="A91" s="21" t="s">
        <v>135</v>
      </c>
      <c r="B91" s="21" t="s">
        <v>136</v>
      </c>
      <c r="C91" s="21"/>
      <c r="D91" s="21"/>
      <c r="E91" s="21"/>
      <c r="F91" s="21"/>
      <c r="G91" s="21"/>
      <c r="H91" s="23"/>
      <c r="I91" s="23"/>
    </row>
    <row r="92" spans="1:9" ht="36.75" customHeight="1" x14ac:dyDescent="0.25">
      <c r="A92" s="21" t="s">
        <v>137</v>
      </c>
      <c r="B92" s="21" t="s">
        <v>138</v>
      </c>
      <c r="C92" s="21"/>
      <c r="D92" s="21"/>
      <c r="E92" s="21"/>
      <c r="F92" s="21"/>
      <c r="G92" s="21"/>
      <c r="H92" s="23"/>
      <c r="I92" s="23"/>
    </row>
    <row r="93" spans="1:9" ht="45" customHeight="1" x14ac:dyDescent="0.25">
      <c r="A93" s="21" t="s">
        <v>139</v>
      </c>
      <c r="B93" s="21" t="s">
        <v>140</v>
      </c>
      <c r="C93" s="21"/>
      <c r="D93" s="21"/>
      <c r="E93" s="21"/>
      <c r="F93" s="21"/>
      <c r="G93" s="21"/>
      <c r="H93" s="23"/>
      <c r="I93" s="23"/>
    </row>
    <row r="94" spans="1:9" ht="29.25" customHeight="1" x14ac:dyDescent="0.25">
      <c r="A94" s="21" t="s">
        <v>141</v>
      </c>
      <c r="B94" s="21" t="s">
        <v>142</v>
      </c>
      <c r="C94" s="21"/>
      <c r="D94" s="21"/>
      <c r="E94" s="21"/>
      <c r="F94" s="21"/>
      <c r="G94" s="21"/>
      <c r="H94" s="23"/>
      <c r="I94" s="23"/>
    </row>
    <row r="95" spans="1:9" ht="29.25" customHeight="1" x14ac:dyDescent="0.25">
      <c r="A95" s="21" t="s">
        <v>143</v>
      </c>
      <c r="B95" s="21" t="s">
        <v>144</v>
      </c>
      <c r="C95" s="21"/>
      <c r="D95" s="21"/>
      <c r="E95" s="21"/>
      <c r="F95" s="21"/>
      <c r="G95" s="21"/>
      <c r="H95" s="23"/>
      <c r="I95" s="23"/>
    </row>
    <row r="96" spans="1:9" ht="25.5" customHeight="1" x14ac:dyDescent="0.25">
      <c r="A96" s="21" t="s">
        <v>145</v>
      </c>
      <c r="B96" s="21" t="s">
        <v>146</v>
      </c>
      <c r="C96" s="21"/>
      <c r="D96" s="21"/>
      <c r="E96" s="21"/>
      <c r="F96" s="21"/>
      <c r="G96" s="21"/>
      <c r="H96" s="23"/>
      <c r="I96" s="23"/>
    </row>
    <row r="97" spans="1:9" ht="49.5" customHeight="1" x14ac:dyDescent="0.25">
      <c r="A97" s="21" t="s">
        <v>147</v>
      </c>
      <c r="B97" s="21" t="s">
        <v>148</v>
      </c>
      <c r="C97" s="21"/>
      <c r="D97" s="21"/>
      <c r="E97" s="21"/>
      <c r="F97" s="21"/>
      <c r="G97" s="21"/>
      <c r="H97" s="23"/>
      <c r="I97" s="23"/>
    </row>
    <row r="98" spans="1:9" ht="61.5" customHeight="1" x14ac:dyDescent="0.25">
      <c r="A98" s="21" t="s">
        <v>149</v>
      </c>
      <c r="B98" s="21" t="s">
        <v>150</v>
      </c>
      <c r="C98" s="21"/>
      <c r="D98" s="21"/>
      <c r="E98" s="21"/>
      <c r="F98" s="21"/>
      <c r="G98" s="21"/>
      <c r="H98" s="23"/>
      <c r="I98" s="23"/>
    </row>
    <row r="99" spans="1:9" ht="46.5" customHeight="1" x14ac:dyDescent="0.25">
      <c r="A99" s="21" t="s">
        <v>151</v>
      </c>
      <c r="B99" s="21" t="s">
        <v>152</v>
      </c>
      <c r="C99" s="21"/>
      <c r="D99" s="21"/>
      <c r="E99" s="21"/>
      <c r="F99" s="21"/>
      <c r="G99" s="21"/>
      <c r="H99" s="23"/>
      <c r="I99" s="23"/>
    </row>
    <row r="100" spans="1:9" ht="28.5" customHeight="1" x14ac:dyDescent="0.25">
      <c r="A100" s="21" t="s">
        <v>153</v>
      </c>
      <c r="B100" s="21" t="s">
        <v>154</v>
      </c>
      <c r="C100" s="21"/>
      <c r="D100" s="21"/>
      <c r="E100" s="21"/>
      <c r="F100" s="21"/>
      <c r="G100" s="21"/>
      <c r="H100" s="23"/>
      <c r="I100" s="23"/>
    </row>
    <row r="101" spans="1:9" ht="33" customHeight="1" x14ac:dyDescent="0.25">
      <c r="A101" s="21" t="s">
        <v>155</v>
      </c>
      <c r="B101" s="21" t="s">
        <v>156</v>
      </c>
      <c r="C101" s="21"/>
      <c r="D101" s="21"/>
      <c r="E101" s="21"/>
      <c r="F101" s="21"/>
      <c r="G101" s="21"/>
      <c r="H101" s="23"/>
      <c r="I101" s="23"/>
    </row>
    <row r="102" spans="1:9" ht="27" customHeight="1" x14ac:dyDescent="0.25">
      <c r="A102" s="21" t="s">
        <v>157</v>
      </c>
      <c r="B102" s="21" t="s">
        <v>158</v>
      </c>
      <c r="C102" s="21"/>
      <c r="D102" s="21"/>
      <c r="E102" s="21"/>
      <c r="F102" s="21"/>
      <c r="G102" s="21"/>
      <c r="H102" s="23"/>
      <c r="I102" s="23"/>
    </row>
    <row r="103" spans="1:9" ht="28.5" customHeight="1" x14ac:dyDescent="0.25">
      <c r="A103" s="21" t="s">
        <v>159</v>
      </c>
      <c r="B103" s="21" t="s">
        <v>160</v>
      </c>
      <c r="C103" s="21"/>
      <c r="D103" s="21"/>
      <c r="E103" s="21"/>
      <c r="F103" s="21"/>
      <c r="G103" s="21"/>
      <c r="H103" s="23"/>
      <c r="I103" s="23"/>
    </row>
    <row r="104" spans="1:9" ht="30" customHeight="1" x14ac:dyDescent="0.25">
      <c r="A104" s="21" t="s">
        <v>161</v>
      </c>
      <c r="B104" s="21" t="s">
        <v>162</v>
      </c>
      <c r="C104" s="21"/>
      <c r="D104" s="21"/>
      <c r="E104" s="21"/>
      <c r="F104" s="21"/>
      <c r="G104" s="21"/>
      <c r="H104" s="23"/>
      <c r="I104" s="23"/>
    </row>
    <row r="105" spans="1:9" ht="30" customHeight="1" x14ac:dyDescent="0.25">
      <c r="A105" s="21" t="s">
        <v>163</v>
      </c>
      <c r="B105" s="21" t="s">
        <v>164</v>
      </c>
      <c r="C105" s="21"/>
      <c r="D105" s="21"/>
      <c r="E105" s="21"/>
      <c r="F105" s="21"/>
      <c r="G105" s="21"/>
      <c r="H105" s="23"/>
      <c r="I105" s="23"/>
    </row>
    <row r="106" spans="1:9" x14ac:dyDescent="0.25">
      <c r="A106" s="21" t="s">
        <v>165</v>
      </c>
      <c r="B106" s="21" t="s">
        <v>166</v>
      </c>
      <c r="C106" s="21"/>
      <c r="D106" s="21"/>
      <c r="E106" s="21"/>
      <c r="F106" s="21"/>
      <c r="G106" s="21"/>
      <c r="H106" s="23"/>
      <c r="I106" s="23"/>
    </row>
    <row r="107" spans="1:9" ht="30" x14ac:dyDescent="0.25">
      <c r="A107" s="11"/>
      <c r="B107" s="11"/>
      <c r="C107" s="11"/>
      <c r="D107" s="11"/>
      <c r="E107" s="20" t="s">
        <v>99</v>
      </c>
      <c r="F107" s="20" t="str">
        <f>IF((COUNT(C77:C106)&lt;&gt;COUNT(F77:F106)),"", ROUND(SUM(F77:F106),2))</f>
        <v/>
      </c>
      <c r="G107" s="24" t="str">
        <f>IF((COUNT(C77:C106)&lt;&gt;COUNT(F77:F106)),"Neužpildytos visų objektų kainos", "")</f>
        <v>Neužpildytos visų objektų kainos</v>
      </c>
      <c r="H107" s="11"/>
      <c r="I107" s="11"/>
    </row>
    <row r="108" spans="1:9" ht="30" x14ac:dyDescent="0.25">
      <c r="A108" s="11"/>
      <c r="B108" s="11"/>
      <c r="C108" s="20" t="s">
        <v>100</v>
      </c>
      <c r="D108" s="23"/>
      <c r="E108" s="20" t="s">
        <v>101</v>
      </c>
      <c r="F108" s="20" t="str">
        <f>IF(OR(F107="",D108=""),"", ROUND(PRODUCT(D108,F107)/100,2))</f>
        <v/>
      </c>
      <c r="G108" s="24" t="str">
        <f>IF(D108="", "Nurodykite taikomą PVM dydį", "")</f>
        <v>Nurodykite taikomą PVM dydį</v>
      </c>
      <c r="H108" s="11"/>
      <c r="I108" s="11"/>
    </row>
    <row r="109" spans="1:9" x14ac:dyDescent="0.25">
      <c r="A109" s="11"/>
      <c r="B109" s="11"/>
      <c r="C109" s="11"/>
      <c r="D109" s="11"/>
      <c r="E109" s="20" t="s">
        <v>102</v>
      </c>
      <c r="F109" s="20">
        <f>IF(ISBLANK(F108), "", ROUND(SUM(F107:F108),2))</f>
        <v>0</v>
      </c>
      <c r="G109" s="11"/>
      <c r="H109" s="11"/>
      <c r="I109" s="11"/>
    </row>
    <row r="110" spans="1:9" x14ac:dyDescent="0.25">
      <c r="A110" s="11"/>
      <c r="B110" s="11"/>
      <c r="C110" s="11"/>
      <c r="D110" s="11"/>
      <c r="E110" s="11"/>
      <c r="F110" s="11"/>
      <c r="G110" s="11"/>
      <c r="H110" s="11"/>
      <c r="I110" s="11"/>
    </row>
    <row r="111" spans="1:9" x14ac:dyDescent="0.25">
      <c r="A111" s="11"/>
      <c r="B111" s="11"/>
      <c r="C111" s="11"/>
      <c r="D111" s="11"/>
      <c r="E111" s="11"/>
      <c r="F111" s="11"/>
      <c r="G111" s="11"/>
      <c r="H111" s="11"/>
      <c r="I111" s="11"/>
    </row>
    <row r="112" spans="1:9" x14ac:dyDescent="0.25">
      <c r="A112" s="11"/>
      <c r="B112" s="11"/>
      <c r="C112" s="11"/>
      <c r="D112" s="11"/>
      <c r="E112" s="11"/>
      <c r="F112" s="11"/>
      <c r="G112" s="11"/>
      <c r="H112" s="11"/>
      <c r="I112" s="11"/>
    </row>
    <row r="113" spans="1:9" ht="30" x14ac:dyDescent="0.25">
      <c r="A113" s="25" t="s">
        <v>167</v>
      </c>
      <c r="B113" s="25" t="s">
        <v>168</v>
      </c>
      <c r="C113" s="11"/>
      <c r="D113" s="11"/>
      <c r="E113" s="11"/>
      <c r="F113" s="11"/>
      <c r="G113" s="11"/>
      <c r="H113" s="11"/>
      <c r="I113" s="11"/>
    </row>
    <row r="114" spans="1:9" x14ac:dyDescent="0.25">
      <c r="A114" s="11"/>
      <c r="B114" s="11"/>
      <c r="C114" s="11"/>
      <c r="D114" s="11"/>
      <c r="E114" s="11"/>
      <c r="F114" s="11"/>
      <c r="G114" s="11"/>
      <c r="H114" s="11"/>
      <c r="I114" s="11"/>
    </row>
    <row r="115" spans="1:9" x14ac:dyDescent="0.25">
      <c r="A115" s="12" t="s">
        <v>28</v>
      </c>
      <c r="B115" s="11"/>
      <c r="C115" s="11"/>
      <c r="D115" s="11"/>
      <c r="E115" s="11"/>
      <c r="F115" s="11"/>
      <c r="G115" s="11"/>
      <c r="H115" s="11"/>
      <c r="I115" s="11"/>
    </row>
    <row r="116" spans="1:9" ht="45" x14ac:dyDescent="0.25">
      <c r="A116" s="20" t="s">
        <v>29</v>
      </c>
      <c r="B116" s="20" t="s">
        <v>30</v>
      </c>
      <c r="C116" s="20" t="s">
        <v>31</v>
      </c>
      <c r="D116" s="20" t="s">
        <v>32</v>
      </c>
      <c r="E116" s="20" t="s">
        <v>33</v>
      </c>
      <c r="F116" s="20" t="s">
        <v>34</v>
      </c>
      <c r="G116" s="20" t="s">
        <v>35</v>
      </c>
      <c r="H116" s="20" t="s">
        <v>36</v>
      </c>
      <c r="I116" s="20" t="s">
        <v>37</v>
      </c>
    </row>
    <row r="117" spans="1:9" ht="30" x14ac:dyDescent="0.25">
      <c r="A117" s="20" t="s">
        <v>169</v>
      </c>
      <c r="B117" s="20" t="s">
        <v>170</v>
      </c>
      <c r="C117" s="21"/>
      <c r="D117" s="21"/>
      <c r="E117" s="21"/>
      <c r="F117" s="21"/>
      <c r="G117" s="21"/>
      <c r="H117" s="21"/>
      <c r="I117" s="21"/>
    </row>
    <row r="118" spans="1:9" ht="33.75" customHeight="1" x14ac:dyDescent="0.25">
      <c r="A118" s="21" t="s">
        <v>171</v>
      </c>
      <c r="B118" s="21" t="s">
        <v>172</v>
      </c>
      <c r="C118" s="21">
        <v>20</v>
      </c>
      <c r="D118" s="21" t="s">
        <v>173</v>
      </c>
      <c r="E118" s="22"/>
      <c r="F118" s="21" t="str">
        <f>IF(ISBLANK(E118),"", PRODUCT(C118,E118))</f>
        <v/>
      </c>
      <c r="G118" s="23"/>
      <c r="H118" s="21"/>
      <c r="I118" s="21"/>
    </row>
    <row r="119" spans="1:9" ht="48.75" customHeight="1" x14ac:dyDescent="0.25">
      <c r="A119" s="21" t="s">
        <v>174</v>
      </c>
      <c r="B119" s="21" t="s">
        <v>175</v>
      </c>
      <c r="C119" s="21"/>
      <c r="D119" s="21"/>
      <c r="E119" s="21"/>
      <c r="F119" s="21"/>
      <c r="G119" s="21"/>
      <c r="H119" s="23"/>
      <c r="I119" s="23"/>
    </row>
    <row r="120" spans="1:9" x14ac:dyDescent="0.25">
      <c r="A120" s="21" t="s">
        <v>176</v>
      </c>
      <c r="B120" s="21" t="s">
        <v>177</v>
      </c>
      <c r="C120" s="21"/>
      <c r="D120" s="21"/>
      <c r="E120" s="21"/>
      <c r="F120" s="21"/>
      <c r="G120" s="21"/>
      <c r="H120" s="23"/>
      <c r="I120" s="23"/>
    </row>
    <row r="121" spans="1:9" x14ac:dyDescent="0.25">
      <c r="A121" s="21" t="s">
        <v>178</v>
      </c>
      <c r="B121" s="21" t="s">
        <v>179</v>
      </c>
      <c r="C121" s="21"/>
      <c r="D121" s="21"/>
      <c r="E121" s="21"/>
      <c r="F121" s="21"/>
      <c r="G121" s="21"/>
      <c r="H121" s="23"/>
      <c r="I121" s="23"/>
    </row>
    <row r="122" spans="1:9" x14ac:dyDescent="0.25">
      <c r="A122" s="21" t="s">
        <v>180</v>
      </c>
      <c r="B122" s="21" t="s">
        <v>181</v>
      </c>
      <c r="C122" s="21"/>
      <c r="D122" s="21"/>
      <c r="E122" s="21"/>
      <c r="F122" s="21"/>
      <c r="G122" s="21"/>
      <c r="H122" s="23"/>
      <c r="I122" s="23"/>
    </row>
    <row r="123" spans="1:9" x14ac:dyDescent="0.25">
      <c r="A123" s="21" t="s">
        <v>182</v>
      </c>
      <c r="B123" s="21" t="s">
        <v>183</v>
      </c>
      <c r="C123" s="21"/>
      <c r="D123" s="21"/>
      <c r="E123" s="21"/>
      <c r="F123" s="21"/>
      <c r="G123" s="21"/>
      <c r="H123" s="23"/>
      <c r="I123" s="23"/>
    </row>
    <row r="124" spans="1:9" x14ac:dyDescent="0.25">
      <c r="A124" s="21" t="s">
        <v>184</v>
      </c>
      <c r="B124" s="21" t="s">
        <v>185</v>
      </c>
      <c r="C124" s="21"/>
      <c r="D124" s="21"/>
      <c r="E124" s="21"/>
      <c r="F124" s="21"/>
      <c r="G124" s="21"/>
      <c r="H124" s="23"/>
      <c r="I124" s="23"/>
    </row>
    <row r="125" spans="1:9" ht="31.5" customHeight="1" x14ac:dyDescent="0.25">
      <c r="A125" s="21" t="s">
        <v>186</v>
      </c>
      <c r="B125" s="21" t="s">
        <v>172</v>
      </c>
      <c r="C125" s="21">
        <v>20</v>
      </c>
      <c r="D125" s="21" t="s">
        <v>173</v>
      </c>
      <c r="E125" s="22"/>
      <c r="F125" s="21" t="str">
        <f>IF(ISBLANK(E125),"", PRODUCT(C125,E125))</f>
        <v/>
      </c>
      <c r="G125" s="23"/>
      <c r="H125" s="21"/>
      <c r="I125" s="21"/>
    </row>
    <row r="126" spans="1:9" ht="48.75" customHeight="1" x14ac:dyDescent="0.25">
      <c r="A126" s="21" t="s">
        <v>187</v>
      </c>
      <c r="B126" s="21" t="s">
        <v>175</v>
      </c>
      <c r="C126" s="21"/>
      <c r="D126" s="21"/>
      <c r="E126" s="21"/>
      <c r="F126" s="21"/>
      <c r="G126" s="21"/>
      <c r="H126" s="23"/>
      <c r="I126" s="23"/>
    </row>
    <row r="127" spans="1:9" x14ac:dyDescent="0.25">
      <c r="A127" s="21" t="s">
        <v>188</v>
      </c>
      <c r="B127" s="21" t="s">
        <v>189</v>
      </c>
      <c r="C127" s="21"/>
      <c r="D127" s="21"/>
      <c r="E127" s="21"/>
      <c r="F127" s="21"/>
      <c r="G127" s="21"/>
      <c r="H127" s="23"/>
      <c r="I127" s="23"/>
    </row>
    <row r="128" spans="1:9" x14ac:dyDescent="0.25">
      <c r="A128" s="21" t="s">
        <v>190</v>
      </c>
      <c r="B128" s="21" t="s">
        <v>191</v>
      </c>
      <c r="C128" s="21"/>
      <c r="D128" s="21"/>
      <c r="E128" s="21"/>
      <c r="F128" s="21"/>
      <c r="G128" s="21"/>
      <c r="H128" s="23"/>
      <c r="I128" s="23"/>
    </row>
    <row r="129" spans="1:9" x14ac:dyDescent="0.25">
      <c r="A129" s="21" t="s">
        <v>192</v>
      </c>
      <c r="B129" s="21" t="s">
        <v>193</v>
      </c>
      <c r="C129" s="21"/>
      <c r="D129" s="21"/>
      <c r="E129" s="21"/>
      <c r="F129" s="21"/>
      <c r="G129" s="21"/>
      <c r="H129" s="23"/>
      <c r="I129" s="23"/>
    </row>
    <row r="130" spans="1:9" x14ac:dyDescent="0.25">
      <c r="A130" s="21" t="s">
        <v>194</v>
      </c>
      <c r="B130" s="21" t="s">
        <v>185</v>
      </c>
      <c r="C130" s="21"/>
      <c r="D130" s="21"/>
      <c r="E130" s="21"/>
      <c r="F130" s="21"/>
      <c r="G130" s="21"/>
      <c r="H130" s="23"/>
      <c r="I130" s="23"/>
    </row>
    <row r="131" spans="1:9" ht="35.25" customHeight="1" x14ac:dyDescent="0.25">
      <c r="A131" s="21" t="s">
        <v>195</v>
      </c>
      <c r="B131" s="21" t="s">
        <v>196</v>
      </c>
      <c r="C131" s="21">
        <v>40</v>
      </c>
      <c r="D131" s="21" t="s">
        <v>42</v>
      </c>
      <c r="E131" s="22"/>
      <c r="F131" s="21" t="str">
        <f>IF(ISBLANK(E131),"", PRODUCT(C131,E131))</f>
        <v/>
      </c>
      <c r="G131" s="23"/>
      <c r="H131" s="21"/>
      <c r="I131" s="21"/>
    </row>
    <row r="132" spans="1:9" ht="64.5" customHeight="1" x14ac:dyDescent="0.25">
      <c r="A132" s="21" t="s">
        <v>197</v>
      </c>
      <c r="B132" s="21" t="s">
        <v>198</v>
      </c>
      <c r="C132" s="21"/>
      <c r="D132" s="21"/>
      <c r="E132" s="21"/>
      <c r="F132" s="21"/>
      <c r="G132" s="21"/>
      <c r="H132" s="23"/>
      <c r="I132" s="23"/>
    </row>
    <row r="133" spans="1:9" ht="96" customHeight="1" x14ac:dyDescent="0.25">
      <c r="A133" s="21" t="s">
        <v>199</v>
      </c>
      <c r="B133" s="21" t="s">
        <v>200</v>
      </c>
      <c r="C133" s="21"/>
      <c r="D133" s="21"/>
      <c r="E133" s="21"/>
      <c r="F133" s="21"/>
      <c r="G133" s="21"/>
      <c r="H133" s="23"/>
      <c r="I133" s="23"/>
    </row>
    <row r="134" spans="1:9" ht="46.5" customHeight="1" x14ac:dyDescent="0.25">
      <c r="A134" s="21" t="s">
        <v>201</v>
      </c>
      <c r="B134" s="21" t="s">
        <v>202</v>
      </c>
      <c r="C134" s="21"/>
      <c r="D134" s="21"/>
      <c r="E134" s="21"/>
      <c r="F134" s="21"/>
      <c r="G134" s="21"/>
      <c r="H134" s="23"/>
      <c r="I134" s="23"/>
    </row>
    <row r="135" spans="1:9" ht="35.25" customHeight="1" x14ac:dyDescent="0.25">
      <c r="A135" s="21" t="s">
        <v>203</v>
      </c>
      <c r="B135" s="21" t="s">
        <v>204</v>
      </c>
      <c r="C135" s="21">
        <v>40</v>
      </c>
      <c r="D135" s="21" t="s">
        <v>173</v>
      </c>
      <c r="E135" s="22"/>
      <c r="F135" s="21" t="str">
        <f>IF(ISBLANK(E135),"", PRODUCT(C135,E135))</f>
        <v/>
      </c>
      <c r="G135" s="23"/>
      <c r="H135" s="21"/>
      <c r="I135" s="21"/>
    </row>
    <row r="136" spans="1:9" x14ac:dyDescent="0.25">
      <c r="A136" s="21" t="s">
        <v>205</v>
      </c>
      <c r="B136" s="21" t="s">
        <v>206</v>
      </c>
      <c r="C136" s="21"/>
      <c r="D136" s="21"/>
      <c r="E136" s="21"/>
      <c r="F136" s="21"/>
      <c r="G136" s="21"/>
      <c r="H136" s="23"/>
      <c r="I136" s="23"/>
    </row>
    <row r="137" spans="1:9" ht="31.5" customHeight="1" x14ac:dyDescent="0.25">
      <c r="A137" s="21" t="s">
        <v>207</v>
      </c>
      <c r="B137" s="21" t="s">
        <v>208</v>
      </c>
      <c r="C137" s="21">
        <v>1</v>
      </c>
      <c r="D137" s="21" t="s">
        <v>173</v>
      </c>
      <c r="E137" s="22"/>
      <c r="F137" s="21" t="str">
        <f>IF(ISBLANK(E137),"", PRODUCT(C137,E137))</f>
        <v/>
      </c>
      <c r="G137" s="23"/>
      <c r="H137" s="21"/>
      <c r="I137" s="21"/>
    </row>
    <row r="138" spans="1:9" x14ac:dyDescent="0.25">
      <c r="A138" s="21" t="s">
        <v>209</v>
      </c>
      <c r="B138" s="21" t="s">
        <v>210</v>
      </c>
      <c r="C138" s="21"/>
      <c r="D138" s="21"/>
      <c r="E138" s="21"/>
      <c r="F138" s="21"/>
      <c r="G138" s="21"/>
      <c r="H138" s="23"/>
      <c r="I138" s="23"/>
    </row>
    <row r="139" spans="1:9" x14ac:dyDescent="0.25">
      <c r="A139" s="21" t="s">
        <v>211</v>
      </c>
      <c r="B139" s="21" t="s">
        <v>212</v>
      </c>
      <c r="C139" s="21"/>
      <c r="D139" s="21"/>
      <c r="E139" s="21"/>
      <c r="F139" s="21"/>
      <c r="G139" s="21"/>
      <c r="H139" s="23"/>
      <c r="I139" s="23"/>
    </row>
    <row r="140" spans="1:9" ht="29.25" customHeight="1" x14ac:dyDescent="0.25">
      <c r="A140" s="21" t="s">
        <v>213</v>
      </c>
      <c r="B140" s="21" t="s">
        <v>214</v>
      </c>
      <c r="C140" s="21">
        <v>1</v>
      </c>
      <c r="D140" s="21" t="s">
        <v>173</v>
      </c>
      <c r="E140" s="22"/>
      <c r="F140" s="21" t="str">
        <f>IF(ISBLANK(E140),"", PRODUCT(C140,E140))</f>
        <v/>
      </c>
      <c r="G140" s="23"/>
      <c r="H140" s="21"/>
      <c r="I140" s="21"/>
    </row>
    <row r="141" spans="1:9" x14ac:dyDescent="0.25">
      <c r="A141" s="21" t="s">
        <v>215</v>
      </c>
      <c r="B141" s="21" t="s">
        <v>216</v>
      </c>
      <c r="C141" s="21"/>
      <c r="D141" s="21"/>
      <c r="E141" s="21"/>
      <c r="F141" s="21"/>
      <c r="G141" s="21"/>
      <c r="H141" s="23"/>
      <c r="I141" s="23"/>
    </row>
    <row r="142" spans="1:9" x14ac:dyDescent="0.25">
      <c r="A142" s="21" t="s">
        <v>217</v>
      </c>
      <c r="B142" s="21" t="s">
        <v>212</v>
      </c>
      <c r="C142" s="21"/>
      <c r="D142" s="21"/>
      <c r="E142" s="21"/>
      <c r="F142" s="21"/>
      <c r="G142" s="21"/>
      <c r="H142" s="23"/>
      <c r="I142" s="23"/>
    </row>
    <row r="143" spans="1:9" ht="30" x14ac:dyDescent="0.25">
      <c r="A143" s="11"/>
      <c r="B143" s="11"/>
      <c r="C143" s="11"/>
      <c r="D143" s="11"/>
      <c r="E143" s="20" t="s">
        <v>99</v>
      </c>
      <c r="F143" s="20" t="str">
        <f>IF((COUNT(C118:C142)&lt;&gt;COUNT(F118:F142)),"", ROUND(SUM(F118:F142),2))</f>
        <v/>
      </c>
      <c r="G143" s="24" t="str">
        <f>IF((COUNT(C118:C142)&lt;&gt;COUNT(F118:F142)),"Neužpildytos visų objektų kainos", "")</f>
        <v>Neužpildytos visų objektų kainos</v>
      </c>
      <c r="H143" s="11"/>
      <c r="I143" s="11"/>
    </row>
    <row r="144" spans="1:9" ht="30" x14ac:dyDescent="0.25">
      <c r="A144" s="11"/>
      <c r="B144" s="11"/>
      <c r="C144" s="20" t="s">
        <v>100</v>
      </c>
      <c r="D144" s="23"/>
      <c r="E144" s="20" t="s">
        <v>101</v>
      </c>
      <c r="F144" s="20" t="str">
        <f>IF(OR(F143="",D144=""),"", ROUND(PRODUCT(D144,F143)/100,2))</f>
        <v/>
      </c>
      <c r="G144" s="24" t="str">
        <f>IF(D144="", "Nurodykite taikomą PVM dydį", "")</f>
        <v>Nurodykite taikomą PVM dydį</v>
      </c>
      <c r="H144" s="11"/>
      <c r="I144" s="11"/>
    </row>
    <row r="145" spans="1:9" x14ac:dyDescent="0.25">
      <c r="A145" s="11"/>
      <c r="B145" s="11"/>
      <c r="C145" s="11"/>
      <c r="D145" s="11"/>
      <c r="E145" s="20" t="s">
        <v>102</v>
      </c>
      <c r="F145" s="20">
        <f>IF(ISBLANK(F144), "", ROUND(SUM(F143:F144),2))</f>
        <v>0</v>
      </c>
      <c r="G145" s="11"/>
      <c r="H145" s="11"/>
      <c r="I145" s="11"/>
    </row>
    <row r="146" spans="1:9" x14ac:dyDescent="0.25">
      <c r="A146" s="11"/>
      <c r="B146" s="11"/>
      <c r="C146" s="11"/>
      <c r="D146" s="11"/>
      <c r="E146" s="11"/>
      <c r="F146" s="11"/>
      <c r="G146" s="11"/>
      <c r="H146" s="11"/>
      <c r="I146" s="11"/>
    </row>
    <row r="147" spans="1:9" x14ac:dyDescent="0.25">
      <c r="A147" s="11"/>
      <c r="B147" s="11"/>
      <c r="C147" s="11"/>
      <c r="D147" s="11"/>
      <c r="E147" s="11"/>
      <c r="F147" s="11"/>
      <c r="G147" s="11"/>
      <c r="H147" s="11"/>
      <c r="I147" s="11"/>
    </row>
    <row r="148" spans="1:9" x14ac:dyDescent="0.25">
      <c r="A148" s="11"/>
      <c r="B148" s="11"/>
      <c r="C148" s="11"/>
      <c r="D148" s="11"/>
      <c r="E148" s="11"/>
      <c r="F148" s="11"/>
      <c r="G148" s="11"/>
      <c r="H148" s="11"/>
      <c r="I148" s="11"/>
    </row>
    <row r="149" spans="1:9" ht="30" x14ac:dyDescent="0.25">
      <c r="A149" s="25" t="s">
        <v>218</v>
      </c>
      <c r="B149" s="25" t="s">
        <v>219</v>
      </c>
      <c r="C149" s="11"/>
      <c r="D149" s="11"/>
      <c r="E149" s="11"/>
      <c r="F149" s="11"/>
      <c r="G149" s="11"/>
      <c r="H149" s="11"/>
      <c r="I149" s="11"/>
    </row>
    <row r="150" spans="1:9" x14ac:dyDescent="0.25">
      <c r="A150" s="11"/>
      <c r="B150" s="11"/>
      <c r="C150" s="11"/>
      <c r="D150" s="11"/>
      <c r="E150" s="11"/>
      <c r="F150" s="11"/>
      <c r="G150" s="11"/>
      <c r="H150" s="11"/>
      <c r="I150" s="11"/>
    </row>
    <row r="151" spans="1:9" x14ac:dyDescent="0.25">
      <c r="A151" s="12" t="s">
        <v>28</v>
      </c>
      <c r="C151" s="11"/>
      <c r="D151" s="11"/>
      <c r="E151" s="11"/>
      <c r="F151" s="11"/>
      <c r="G151" s="11"/>
      <c r="H151" s="11"/>
      <c r="I151" s="11"/>
    </row>
    <row r="152" spans="1:9" ht="45" x14ac:dyDescent="0.25">
      <c r="A152" s="20" t="s">
        <v>29</v>
      </c>
      <c r="B152" s="20" t="s">
        <v>30</v>
      </c>
      <c r="C152" s="20" t="s">
        <v>31</v>
      </c>
      <c r="D152" s="20" t="s">
        <v>32</v>
      </c>
      <c r="E152" s="20" t="s">
        <v>33</v>
      </c>
      <c r="F152" s="20" t="s">
        <v>34</v>
      </c>
      <c r="G152" s="20" t="s">
        <v>35</v>
      </c>
      <c r="H152" s="20" t="s">
        <v>36</v>
      </c>
      <c r="I152" s="20" t="s">
        <v>37</v>
      </c>
    </row>
    <row r="153" spans="1:9" x14ac:dyDescent="0.25">
      <c r="A153" s="20" t="s">
        <v>220</v>
      </c>
      <c r="B153" s="20" t="s">
        <v>221</v>
      </c>
      <c r="C153" s="21"/>
      <c r="D153" s="21"/>
      <c r="E153" s="21"/>
      <c r="F153" s="21"/>
      <c r="G153" s="21"/>
      <c r="H153" s="21"/>
      <c r="I153" s="21"/>
    </row>
    <row r="154" spans="1:9" ht="31.5" customHeight="1" x14ac:dyDescent="0.25">
      <c r="A154" s="21" t="s">
        <v>222</v>
      </c>
      <c r="B154" s="21" t="s">
        <v>223</v>
      </c>
      <c r="C154" s="21">
        <v>2</v>
      </c>
      <c r="D154" s="21" t="s">
        <v>173</v>
      </c>
      <c r="E154" s="22"/>
      <c r="F154" s="21" t="str">
        <f>IF(ISBLANK(E154),"", PRODUCT(C154,E154))</f>
        <v/>
      </c>
      <c r="G154" s="23"/>
      <c r="H154" s="21"/>
      <c r="I154" s="21"/>
    </row>
    <row r="155" spans="1:9" x14ac:dyDescent="0.25">
      <c r="A155" s="21" t="s">
        <v>224</v>
      </c>
      <c r="B155" s="21" t="s">
        <v>225</v>
      </c>
      <c r="C155" s="21"/>
      <c r="D155" s="21"/>
      <c r="E155" s="21"/>
      <c r="F155" s="21"/>
      <c r="G155" s="21"/>
      <c r="H155" s="23"/>
      <c r="I155" s="23"/>
    </row>
    <row r="156" spans="1:9" x14ac:dyDescent="0.25">
      <c r="A156" s="21" t="s">
        <v>226</v>
      </c>
      <c r="B156" s="21" t="s">
        <v>227</v>
      </c>
      <c r="C156" s="21"/>
      <c r="D156" s="21"/>
      <c r="E156" s="21"/>
      <c r="F156" s="21"/>
      <c r="G156" s="21"/>
      <c r="H156" s="23"/>
      <c r="I156" s="23"/>
    </row>
    <row r="157" spans="1:9" x14ac:dyDescent="0.25">
      <c r="A157" s="21" t="s">
        <v>228</v>
      </c>
      <c r="B157" s="21" t="s">
        <v>229</v>
      </c>
      <c r="C157" s="21"/>
      <c r="D157" s="21"/>
      <c r="E157" s="21"/>
      <c r="F157" s="21"/>
      <c r="G157" s="21"/>
      <c r="H157" s="23"/>
      <c r="I157" s="23"/>
    </row>
    <row r="158" spans="1:9" x14ac:dyDescent="0.25">
      <c r="A158" s="21" t="s">
        <v>230</v>
      </c>
      <c r="B158" s="21" t="s">
        <v>231</v>
      </c>
      <c r="C158" s="21"/>
      <c r="D158" s="21"/>
      <c r="E158" s="21"/>
      <c r="F158" s="21"/>
      <c r="G158" s="21"/>
      <c r="H158" s="23"/>
      <c r="I158" s="23"/>
    </row>
    <row r="159" spans="1:9" ht="30" customHeight="1" x14ac:dyDescent="0.25">
      <c r="A159" s="21" t="s">
        <v>232</v>
      </c>
      <c r="B159" s="21" t="s">
        <v>233</v>
      </c>
      <c r="C159" s="21">
        <v>2</v>
      </c>
      <c r="D159" s="21" t="s">
        <v>173</v>
      </c>
      <c r="E159" s="22"/>
      <c r="F159" s="21" t="str">
        <f>IF(ISBLANK(E159),"", PRODUCT(C159,E159))</f>
        <v/>
      </c>
      <c r="G159" s="23"/>
      <c r="H159" s="21"/>
      <c r="I159" s="21"/>
    </row>
    <row r="160" spans="1:9" x14ac:dyDescent="0.25">
      <c r="A160" s="21" t="s">
        <v>234</v>
      </c>
      <c r="B160" s="21" t="s">
        <v>235</v>
      </c>
      <c r="C160" s="21"/>
      <c r="D160" s="21"/>
      <c r="E160" s="21"/>
      <c r="F160" s="21"/>
      <c r="G160" s="21"/>
      <c r="H160" s="23"/>
      <c r="I160" s="23"/>
    </row>
    <row r="161" spans="1:9" x14ac:dyDescent="0.25">
      <c r="A161" s="21" t="s">
        <v>236</v>
      </c>
      <c r="B161" s="21" t="s">
        <v>237</v>
      </c>
      <c r="C161" s="21"/>
      <c r="D161" s="21"/>
      <c r="E161" s="21"/>
      <c r="F161" s="21"/>
      <c r="G161" s="21"/>
      <c r="H161" s="23"/>
      <c r="I161" s="23"/>
    </row>
    <row r="162" spans="1:9" x14ac:dyDescent="0.25">
      <c r="A162" s="21" t="s">
        <v>238</v>
      </c>
      <c r="B162" s="21" t="s">
        <v>239</v>
      </c>
      <c r="C162" s="21"/>
      <c r="D162" s="21"/>
      <c r="E162" s="21"/>
      <c r="F162" s="21"/>
      <c r="G162" s="21"/>
      <c r="H162" s="23"/>
      <c r="I162" s="23"/>
    </row>
    <row r="163" spans="1:9" ht="30.75" customHeight="1" x14ac:dyDescent="0.25">
      <c r="A163" s="21" t="s">
        <v>240</v>
      </c>
      <c r="B163" s="21" t="s">
        <v>241</v>
      </c>
      <c r="C163" s="21">
        <v>2</v>
      </c>
      <c r="D163" s="21" t="s">
        <v>173</v>
      </c>
      <c r="E163" s="22"/>
      <c r="F163" s="21" t="str">
        <f>IF(ISBLANK(E163),"", PRODUCT(C163,E163))</f>
        <v/>
      </c>
      <c r="G163" s="23"/>
      <c r="H163" s="21"/>
      <c r="I163" s="21"/>
    </row>
    <row r="164" spans="1:9" ht="30.75" customHeight="1" x14ac:dyDescent="0.25">
      <c r="A164" s="21" t="s">
        <v>242</v>
      </c>
      <c r="B164" s="21" t="s">
        <v>243</v>
      </c>
      <c r="C164" s="21"/>
      <c r="D164" s="21"/>
      <c r="E164" s="21"/>
      <c r="F164" s="21"/>
      <c r="G164" s="21"/>
      <c r="H164" s="23"/>
      <c r="I164" s="23"/>
    </row>
    <row r="165" spans="1:9" ht="33.75" customHeight="1" x14ac:dyDescent="0.25">
      <c r="A165" s="21" t="s">
        <v>244</v>
      </c>
      <c r="B165" s="21" t="s">
        <v>245</v>
      </c>
      <c r="C165" s="21">
        <v>2</v>
      </c>
      <c r="D165" s="21" t="s">
        <v>173</v>
      </c>
      <c r="E165" s="22"/>
      <c r="F165" s="21" t="str">
        <f>IF(ISBLANK(E165),"", PRODUCT(C165,E165))</f>
        <v/>
      </c>
      <c r="G165" s="23"/>
      <c r="H165" s="21"/>
      <c r="I165" s="21"/>
    </row>
    <row r="166" spans="1:9" x14ac:dyDescent="0.25">
      <c r="A166" s="21" t="s">
        <v>246</v>
      </c>
      <c r="B166" s="21" t="s">
        <v>247</v>
      </c>
      <c r="C166" s="21"/>
      <c r="D166" s="21"/>
      <c r="E166" s="21"/>
      <c r="F166" s="21"/>
      <c r="G166" s="21"/>
      <c r="H166" s="23"/>
      <c r="I166" s="23"/>
    </row>
    <row r="167" spans="1:9" x14ac:dyDescent="0.25">
      <c r="A167" s="21" t="s">
        <v>248</v>
      </c>
      <c r="B167" s="21" t="s">
        <v>249</v>
      </c>
      <c r="C167" s="21"/>
      <c r="D167" s="21"/>
      <c r="E167" s="21"/>
      <c r="F167" s="21"/>
      <c r="G167" s="21"/>
      <c r="H167" s="23"/>
      <c r="I167" s="23"/>
    </row>
    <row r="168" spans="1:9" x14ac:dyDescent="0.25">
      <c r="A168" s="21" t="s">
        <v>250</v>
      </c>
      <c r="B168" s="21" t="s">
        <v>251</v>
      </c>
      <c r="C168" s="21"/>
      <c r="D168" s="21"/>
      <c r="E168" s="21"/>
      <c r="F168" s="21"/>
      <c r="G168" s="21"/>
      <c r="H168" s="23"/>
      <c r="I168" s="23"/>
    </row>
    <row r="169" spans="1:9" x14ac:dyDescent="0.25">
      <c r="A169" s="21" t="s">
        <v>252</v>
      </c>
      <c r="B169" s="21" t="s">
        <v>253</v>
      </c>
      <c r="C169" s="21"/>
      <c r="D169" s="21"/>
      <c r="E169" s="21"/>
      <c r="F169" s="21"/>
      <c r="G169" s="21"/>
      <c r="H169" s="23"/>
      <c r="I169" s="23"/>
    </row>
    <row r="170" spans="1:9" ht="33.75" customHeight="1" x14ac:dyDescent="0.25">
      <c r="A170" s="21" t="s">
        <v>254</v>
      </c>
      <c r="B170" s="21" t="s">
        <v>255</v>
      </c>
      <c r="C170" s="21">
        <v>2</v>
      </c>
      <c r="D170" s="21" t="s">
        <v>173</v>
      </c>
      <c r="E170" s="22"/>
      <c r="F170" s="21" t="str">
        <f>IF(ISBLANK(E170),"", PRODUCT(C170,E170))</f>
        <v/>
      </c>
      <c r="G170" s="23"/>
      <c r="H170" s="21"/>
      <c r="I170" s="21"/>
    </row>
    <row r="171" spans="1:9" x14ac:dyDescent="0.25">
      <c r="A171" s="21" t="s">
        <v>256</v>
      </c>
      <c r="B171" s="21" t="s">
        <v>257</v>
      </c>
      <c r="C171" s="21"/>
      <c r="D171" s="21"/>
      <c r="E171" s="21"/>
      <c r="F171" s="21"/>
      <c r="G171" s="21"/>
      <c r="H171" s="23"/>
      <c r="I171" s="23"/>
    </row>
    <row r="172" spans="1:9" x14ac:dyDescent="0.25">
      <c r="A172" s="21" t="s">
        <v>258</v>
      </c>
      <c r="B172" s="21" t="s">
        <v>259</v>
      </c>
      <c r="C172" s="21"/>
      <c r="D172" s="21"/>
      <c r="E172" s="21"/>
      <c r="F172" s="21"/>
      <c r="G172" s="21"/>
      <c r="H172" s="23"/>
      <c r="I172" s="23"/>
    </row>
    <row r="173" spans="1:9" ht="34.5" customHeight="1" x14ac:dyDescent="0.25">
      <c r="A173" s="21" t="s">
        <v>260</v>
      </c>
      <c r="B173" s="21" t="s">
        <v>261</v>
      </c>
      <c r="C173" s="21">
        <v>2</v>
      </c>
      <c r="D173" s="21" t="s">
        <v>173</v>
      </c>
      <c r="E173" s="22"/>
      <c r="F173" s="21" t="str">
        <f>IF(ISBLANK(E173),"", PRODUCT(C173,E173))</f>
        <v/>
      </c>
      <c r="G173" s="23"/>
      <c r="H173" s="21"/>
      <c r="I173" s="21"/>
    </row>
    <row r="174" spans="1:9" ht="29.25" customHeight="1" x14ac:dyDescent="0.25">
      <c r="A174" s="21" t="s">
        <v>262</v>
      </c>
      <c r="B174" s="21" t="s">
        <v>263</v>
      </c>
      <c r="C174" s="21"/>
      <c r="D174" s="21"/>
      <c r="E174" s="21"/>
      <c r="F174" s="21"/>
      <c r="G174" s="21"/>
      <c r="H174" s="23"/>
      <c r="I174" s="23"/>
    </row>
    <row r="175" spans="1:9" x14ac:dyDescent="0.25">
      <c r="A175" s="21" t="s">
        <v>264</v>
      </c>
      <c r="B175" s="21" t="s">
        <v>265</v>
      </c>
      <c r="C175" s="21"/>
      <c r="D175" s="21"/>
      <c r="E175" s="21"/>
      <c r="F175" s="21"/>
      <c r="G175" s="21"/>
      <c r="H175" s="23"/>
      <c r="I175" s="23"/>
    </row>
    <row r="176" spans="1:9" x14ac:dyDescent="0.25">
      <c r="A176" s="21" t="s">
        <v>266</v>
      </c>
      <c r="B176" s="21" t="s">
        <v>267</v>
      </c>
      <c r="C176" s="21"/>
      <c r="D176" s="21"/>
      <c r="E176" s="21"/>
      <c r="F176" s="21"/>
      <c r="G176" s="21"/>
      <c r="H176" s="23"/>
      <c r="I176" s="23"/>
    </row>
    <row r="177" spans="1:9" ht="29.25" customHeight="1" x14ac:dyDescent="0.25">
      <c r="A177" s="21" t="s">
        <v>268</v>
      </c>
      <c r="B177" s="21" t="s">
        <v>269</v>
      </c>
      <c r="C177" s="21">
        <v>2</v>
      </c>
      <c r="D177" s="21" t="s">
        <v>173</v>
      </c>
      <c r="E177" s="22"/>
      <c r="F177" s="21" t="str">
        <f>IF(ISBLANK(E177),"", PRODUCT(C177,E177))</f>
        <v/>
      </c>
      <c r="G177" s="23"/>
      <c r="H177" s="21"/>
      <c r="I177" s="21"/>
    </row>
    <row r="178" spans="1:9" ht="25.5" customHeight="1" x14ac:dyDescent="0.25">
      <c r="A178" s="21" t="s">
        <v>270</v>
      </c>
      <c r="B178" s="21" t="s">
        <v>271</v>
      </c>
      <c r="C178" s="21"/>
      <c r="D178" s="21"/>
      <c r="E178" s="21"/>
      <c r="F178" s="21"/>
      <c r="G178" s="21"/>
      <c r="H178" s="23"/>
      <c r="I178" s="23"/>
    </row>
    <row r="179" spans="1:9" ht="27.75" customHeight="1" x14ac:dyDescent="0.25">
      <c r="A179" s="21" t="s">
        <v>272</v>
      </c>
      <c r="B179" s="21" t="s">
        <v>273</v>
      </c>
      <c r="C179" s="21"/>
      <c r="D179" s="21"/>
      <c r="E179" s="21"/>
      <c r="F179" s="21"/>
      <c r="G179" s="21"/>
      <c r="H179" s="23"/>
      <c r="I179" s="23"/>
    </row>
    <row r="180" spans="1:9" ht="29.25" customHeight="1" x14ac:dyDescent="0.25">
      <c r="A180" s="21" t="s">
        <v>274</v>
      </c>
      <c r="B180" s="21" t="s">
        <v>275</v>
      </c>
      <c r="C180" s="21">
        <v>2</v>
      </c>
      <c r="D180" s="21" t="s">
        <v>173</v>
      </c>
      <c r="E180" s="22"/>
      <c r="F180" s="21" t="str">
        <f>IF(ISBLANK(E180),"", PRODUCT(C180,E180))</f>
        <v/>
      </c>
      <c r="G180" s="23"/>
      <c r="H180" s="21"/>
      <c r="I180" s="21"/>
    </row>
    <row r="181" spans="1:9" ht="33.75" customHeight="1" x14ac:dyDescent="0.25">
      <c r="A181" s="21" t="s">
        <v>276</v>
      </c>
      <c r="B181" s="21" t="s">
        <v>277</v>
      </c>
      <c r="C181" s="21"/>
      <c r="D181" s="21"/>
      <c r="E181" s="21"/>
      <c r="F181" s="21"/>
      <c r="G181" s="21"/>
      <c r="H181" s="23"/>
      <c r="I181" s="23"/>
    </row>
    <row r="182" spans="1:9" x14ac:dyDescent="0.25">
      <c r="A182" s="21" t="s">
        <v>278</v>
      </c>
      <c r="B182" s="21" t="s">
        <v>279</v>
      </c>
      <c r="C182" s="21"/>
      <c r="D182" s="21"/>
      <c r="E182" s="21"/>
      <c r="F182" s="21"/>
      <c r="G182" s="21"/>
      <c r="H182" s="23"/>
      <c r="I182" s="23"/>
    </row>
    <row r="183" spans="1:9" x14ac:dyDescent="0.25">
      <c r="A183" s="21" t="s">
        <v>280</v>
      </c>
      <c r="B183" s="21" t="s">
        <v>281</v>
      </c>
      <c r="C183" s="21"/>
      <c r="D183" s="21"/>
      <c r="E183" s="21"/>
      <c r="F183" s="21"/>
      <c r="G183" s="21"/>
      <c r="H183" s="23"/>
      <c r="I183" s="23"/>
    </row>
    <row r="184" spans="1:9" ht="30" customHeight="1" x14ac:dyDescent="0.25">
      <c r="A184" s="21" t="s">
        <v>282</v>
      </c>
      <c r="B184" s="21" t="s">
        <v>283</v>
      </c>
      <c r="C184" s="21">
        <v>2</v>
      </c>
      <c r="D184" s="21" t="s">
        <v>173</v>
      </c>
      <c r="E184" s="22"/>
      <c r="F184" s="21" t="str">
        <f>IF(ISBLANK(E184),"", PRODUCT(C184,E184))</f>
        <v/>
      </c>
      <c r="G184" s="23"/>
      <c r="H184" s="21"/>
      <c r="I184" s="21"/>
    </row>
    <row r="185" spans="1:9" ht="40.5" customHeight="1" x14ac:dyDescent="0.25">
      <c r="A185" s="21" t="s">
        <v>284</v>
      </c>
      <c r="B185" s="21" t="s">
        <v>285</v>
      </c>
      <c r="C185" s="21"/>
      <c r="D185" s="21"/>
      <c r="E185" s="21"/>
      <c r="F185" s="21"/>
      <c r="G185" s="21"/>
      <c r="H185" s="23"/>
      <c r="I185" s="23"/>
    </row>
    <row r="186" spans="1:9" ht="30" x14ac:dyDescent="0.25">
      <c r="A186" s="11"/>
      <c r="B186" s="11"/>
      <c r="C186" s="11"/>
      <c r="D186" s="11"/>
      <c r="E186" s="20" t="s">
        <v>99</v>
      </c>
      <c r="F186" s="20" t="str">
        <f>IF((COUNT(C154:C185)&lt;&gt;COUNT(F154:F185)),"", ROUND(SUM(F154:F185),2))</f>
        <v/>
      </c>
      <c r="G186" s="24" t="str">
        <f>IF((COUNT(C154:C185)&lt;&gt;COUNT(F154:F185)),"Neužpildytos visų objektų kainos", "")</f>
        <v>Neužpildytos visų objektų kainos</v>
      </c>
      <c r="H186" s="11"/>
      <c r="I186" s="11"/>
    </row>
    <row r="187" spans="1:9" ht="30" x14ac:dyDescent="0.25">
      <c r="A187" s="11"/>
      <c r="B187" s="11"/>
      <c r="C187" s="20" t="s">
        <v>100</v>
      </c>
      <c r="D187" s="23"/>
      <c r="E187" s="20" t="s">
        <v>101</v>
      </c>
      <c r="F187" s="20" t="str">
        <f>IF(OR(F186="",D187=""),"", ROUND(PRODUCT(D187,F186)/100,2))</f>
        <v/>
      </c>
      <c r="G187" s="24" t="str">
        <f>IF(D187="", "Nurodykite taikomą PVM dydį", "")</f>
        <v>Nurodykite taikomą PVM dydį</v>
      </c>
      <c r="H187" s="11"/>
      <c r="I187" s="11"/>
    </row>
    <row r="188" spans="1:9" x14ac:dyDescent="0.25">
      <c r="A188" s="11"/>
      <c r="B188" s="11"/>
      <c r="C188" s="11"/>
      <c r="D188" s="11"/>
      <c r="E188" s="20" t="s">
        <v>102</v>
      </c>
      <c r="F188" s="20">
        <f>IF(ISBLANK(F187), "", ROUND(SUM(F186:F187),2))</f>
        <v>0</v>
      </c>
      <c r="G188" s="11"/>
      <c r="H188" s="11"/>
      <c r="I188" s="11"/>
    </row>
    <row r="189" spans="1:9" x14ac:dyDescent="0.25">
      <c r="A189" s="11"/>
      <c r="B189" s="11"/>
      <c r="C189" s="11"/>
      <c r="D189" s="11"/>
      <c r="E189" s="11"/>
      <c r="F189" s="11"/>
      <c r="G189" s="11"/>
      <c r="H189" s="11"/>
      <c r="I189" s="11"/>
    </row>
    <row r="190" spans="1:9" x14ac:dyDescent="0.25">
      <c r="A190" s="11"/>
      <c r="B190" s="11"/>
      <c r="C190" s="11"/>
      <c r="D190" s="11"/>
      <c r="E190" s="11"/>
      <c r="F190" s="11"/>
      <c r="G190" s="11"/>
      <c r="H190" s="11"/>
      <c r="I190" s="11"/>
    </row>
    <row r="191" spans="1:9" x14ac:dyDescent="0.25">
      <c r="A191" s="11"/>
      <c r="B191" s="11"/>
      <c r="C191" s="11"/>
      <c r="D191" s="11"/>
      <c r="E191" s="11"/>
      <c r="F191" s="11"/>
      <c r="G191" s="11"/>
      <c r="H191" s="11"/>
      <c r="I191" s="11"/>
    </row>
    <row r="192" spans="1:9" ht="30" x14ac:dyDescent="0.25">
      <c r="A192" s="25" t="s">
        <v>286</v>
      </c>
      <c r="B192" s="25" t="s">
        <v>287</v>
      </c>
      <c r="C192" s="11"/>
      <c r="D192" s="11"/>
      <c r="E192" s="11"/>
      <c r="F192" s="11"/>
      <c r="G192" s="11"/>
      <c r="H192" s="11"/>
      <c r="I192" s="11"/>
    </row>
    <row r="193" spans="1:9" x14ac:dyDescent="0.25">
      <c r="A193" s="11"/>
      <c r="B193" s="11"/>
      <c r="C193" s="11"/>
      <c r="D193" s="11"/>
      <c r="E193" s="11"/>
      <c r="F193" s="11"/>
      <c r="G193" s="11"/>
      <c r="H193" s="11"/>
      <c r="I193" s="11"/>
    </row>
    <row r="194" spans="1:9" x14ac:dyDescent="0.25">
      <c r="A194" s="12" t="s">
        <v>28</v>
      </c>
      <c r="B194" s="11"/>
      <c r="C194" s="11"/>
      <c r="D194" s="11"/>
      <c r="E194" s="11"/>
      <c r="F194" s="11"/>
      <c r="G194" s="11"/>
      <c r="H194" s="11"/>
      <c r="I194" s="11"/>
    </row>
    <row r="195" spans="1:9" ht="45" x14ac:dyDescent="0.25">
      <c r="A195" s="20" t="s">
        <v>29</v>
      </c>
      <c r="B195" s="20" t="s">
        <v>30</v>
      </c>
      <c r="C195" s="20" t="s">
        <v>31</v>
      </c>
      <c r="D195" s="20" t="s">
        <v>32</v>
      </c>
      <c r="E195" s="20" t="s">
        <v>33</v>
      </c>
      <c r="F195" s="20" t="s">
        <v>34</v>
      </c>
      <c r="G195" s="20" t="s">
        <v>35</v>
      </c>
      <c r="H195" s="20" t="s">
        <v>36</v>
      </c>
      <c r="I195" s="20" t="s">
        <v>37</v>
      </c>
    </row>
    <row r="196" spans="1:9" ht="27.75" customHeight="1" x14ac:dyDescent="0.25">
      <c r="A196" s="20" t="s">
        <v>288</v>
      </c>
      <c r="B196" s="20" t="s">
        <v>208</v>
      </c>
      <c r="C196" s="21"/>
      <c r="D196" s="21"/>
      <c r="E196" s="21"/>
      <c r="F196" s="21"/>
      <c r="G196" s="21"/>
      <c r="H196" s="21"/>
      <c r="I196" s="21"/>
    </row>
    <row r="197" spans="1:9" ht="45.75" customHeight="1" x14ac:dyDescent="0.25">
      <c r="A197" s="21" t="s">
        <v>289</v>
      </c>
      <c r="B197" s="21" t="s">
        <v>290</v>
      </c>
      <c r="C197" s="21">
        <v>1</v>
      </c>
      <c r="D197" s="21" t="s">
        <v>173</v>
      </c>
      <c r="E197" s="22"/>
      <c r="F197" s="21" t="str">
        <f>IF(ISBLANK(E197),"", PRODUCT(C197,E197))</f>
        <v/>
      </c>
      <c r="G197" s="23"/>
      <c r="H197" s="21"/>
      <c r="I197" s="21"/>
    </row>
    <row r="198" spans="1:9" ht="21.75" customHeight="1" x14ac:dyDescent="0.25">
      <c r="A198" s="21" t="s">
        <v>291</v>
      </c>
      <c r="B198" s="21" t="s">
        <v>292</v>
      </c>
      <c r="C198" s="21"/>
      <c r="D198" s="21"/>
      <c r="E198" s="21"/>
      <c r="F198" s="21"/>
      <c r="G198" s="21"/>
      <c r="H198" s="23"/>
      <c r="I198" s="23"/>
    </row>
    <row r="199" spans="1:9" x14ac:dyDescent="0.25">
      <c r="A199" s="21" t="s">
        <v>293</v>
      </c>
      <c r="B199" s="21" t="s">
        <v>294</v>
      </c>
      <c r="C199" s="21"/>
      <c r="D199" s="21"/>
      <c r="E199" s="21"/>
      <c r="F199" s="21"/>
      <c r="G199" s="21"/>
      <c r="H199" s="23"/>
      <c r="I199" s="23"/>
    </row>
    <row r="200" spans="1:9" x14ac:dyDescent="0.25">
      <c r="A200" s="21" t="s">
        <v>295</v>
      </c>
      <c r="B200" s="21" t="s">
        <v>296</v>
      </c>
      <c r="C200" s="21"/>
      <c r="D200" s="21"/>
      <c r="E200" s="21"/>
      <c r="F200" s="21"/>
      <c r="G200" s="21"/>
      <c r="H200" s="23"/>
      <c r="I200" s="23"/>
    </row>
    <row r="201" spans="1:9" x14ac:dyDescent="0.25">
      <c r="A201" s="21" t="s">
        <v>297</v>
      </c>
      <c r="B201" s="21" t="s">
        <v>298</v>
      </c>
      <c r="C201" s="21"/>
      <c r="D201" s="21"/>
      <c r="E201" s="21"/>
      <c r="F201" s="21"/>
      <c r="G201" s="21"/>
      <c r="H201" s="23"/>
      <c r="I201" s="23"/>
    </row>
    <row r="202" spans="1:9" ht="30.75" customHeight="1" x14ac:dyDescent="0.25">
      <c r="A202" s="21" t="s">
        <v>299</v>
      </c>
      <c r="B202" s="21" t="s">
        <v>245</v>
      </c>
      <c r="C202" s="21">
        <v>1</v>
      </c>
      <c r="D202" s="21" t="s">
        <v>173</v>
      </c>
      <c r="E202" s="22"/>
      <c r="F202" s="21" t="str">
        <f>IF(ISBLANK(E202),"", PRODUCT(C202,E202))</f>
        <v/>
      </c>
      <c r="G202" s="23"/>
      <c r="H202" s="21"/>
      <c r="I202" s="21"/>
    </row>
    <row r="203" spans="1:9" x14ac:dyDescent="0.25">
      <c r="A203" s="21" t="s">
        <v>300</v>
      </c>
      <c r="B203" s="21" t="s">
        <v>301</v>
      </c>
      <c r="C203" s="21"/>
      <c r="D203" s="21"/>
      <c r="E203" s="21"/>
      <c r="F203" s="21"/>
      <c r="G203" s="21"/>
      <c r="H203" s="23"/>
      <c r="I203" s="23"/>
    </row>
    <row r="204" spans="1:9" x14ac:dyDescent="0.25">
      <c r="A204" s="21" t="s">
        <v>302</v>
      </c>
      <c r="B204" s="21" t="s">
        <v>303</v>
      </c>
      <c r="C204" s="21"/>
      <c r="D204" s="21"/>
      <c r="E204" s="21"/>
      <c r="F204" s="21"/>
      <c r="G204" s="21"/>
      <c r="H204" s="23"/>
      <c r="I204" s="23"/>
    </row>
    <row r="205" spans="1:9" x14ac:dyDescent="0.25">
      <c r="A205" s="21" t="s">
        <v>304</v>
      </c>
      <c r="B205" s="21" t="s">
        <v>305</v>
      </c>
      <c r="C205" s="21"/>
      <c r="D205" s="21"/>
      <c r="E205" s="21"/>
      <c r="F205" s="21"/>
      <c r="G205" s="21"/>
      <c r="H205" s="23"/>
      <c r="I205" s="23"/>
    </row>
    <row r="206" spans="1:9" x14ac:dyDescent="0.25">
      <c r="A206" s="21" t="s">
        <v>306</v>
      </c>
      <c r="B206" s="21" t="s">
        <v>307</v>
      </c>
      <c r="C206" s="21"/>
      <c r="D206" s="21"/>
      <c r="E206" s="21"/>
      <c r="F206" s="21"/>
      <c r="G206" s="21"/>
      <c r="H206" s="23"/>
      <c r="I206" s="23"/>
    </row>
    <row r="207" spans="1:9" ht="38.25" customHeight="1" x14ac:dyDescent="0.25">
      <c r="A207" s="21" t="s">
        <v>308</v>
      </c>
      <c r="B207" s="21" t="s">
        <v>255</v>
      </c>
      <c r="C207" s="21">
        <v>1</v>
      </c>
      <c r="D207" s="21" t="s">
        <v>173</v>
      </c>
      <c r="E207" s="22"/>
      <c r="F207" s="21" t="str">
        <f>IF(ISBLANK(E207),"", PRODUCT(C207,E207))</f>
        <v/>
      </c>
      <c r="G207" s="23"/>
      <c r="H207" s="21"/>
      <c r="I207" s="21"/>
    </row>
    <row r="208" spans="1:9" x14ac:dyDescent="0.25">
      <c r="A208" s="21" t="s">
        <v>309</v>
      </c>
      <c r="B208" s="21" t="s">
        <v>257</v>
      </c>
      <c r="C208" s="21"/>
      <c r="D208" s="21"/>
      <c r="E208" s="21"/>
      <c r="F208" s="21"/>
      <c r="G208" s="21"/>
      <c r="H208" s="23"/>
      <c r="I208" s="23"/>
    </row>
    <row r="209" spans="1:9" x14ac:dyDescent="0.25">
      <c r="A209" s="21" t="s">
        <v>310</v>
      </c>
      <c r="B209" s="21" t="s">
        <v>311</v>
      </c>
      <c r="C209" s="21"/>
      <c r="D209" s="21"/>
      <c r="E209" s="21"/>
      <c r="F209" s="21"/>
      <c r="G209" s="21"/>
      <c r="H209" s="23"/>
      <c r="I209" s="23"/>
    </row>
    <row r="210" spans="1:9" ht="34.5" customHeight="1" x14ac:dyDescent="0.25">
      <c r="A210" s="21" t="s">
        <v>312</v>
      </c>
      <c r="B210" s="21" t="s">
        <v>313</v>
      </c>
      <c r="C210" s="21"/>
      <c r="D210" s="21"/>
      <c r="E210" s="21"/>
      <c r="F210" s="21"/>
      <c r="G210" s="21"/>
      <c r="H210" s="23"/>
      <c r="I210" s="23"/>
    </row>
    <row r="211" spans="1:9" ht="37.5" customHeight="1" x14ac:dyDescent="0.25">
      <c r="A211" s="21" t="s">
        <v>314</v>
      </c>
      <c r="B211" s="21" t="s">
        <v>315</v>
      </c>
      <c r="C211" s="21">
        <v>1</v>
      </c>
      <c r="D211" s="21" t="s">
        <v>173</v>
      </c>
      <c r="E211" s="22"/>
      <c r="F211" s="21" t="str">
        <f>IF(ISBLANK(E211),"", PRODUCT(C211,E211))</f>
        <v/>
      </c>
      <c r="G211" s="23"/>
      <c r="H211" s="21"/>
      <c r="I211" s="21"/>
    </row>
    <row r="212" spans="1:9" x14ac:dyDescent="0.25">
      <c r="A212" s="21" t="s">
        <v>316</v>
      </c>
      <c r="B212" s="21" t="s">
        <v>317</v>
      </c>
      <c r="C212" s="21"/>
      <c r="D212" s="21"/>
      <c r="E212" s="21"/>
      <c r="F212" s="21"/>
      <c r="G212" s="21"/>
      <c r="H212" s="23"/>
      <c r="I212" s="23"/>
    </row>
    <row r="213" spans="1:9" x14ac:dyDescent="0.25">
      <c r="A213" s="21" t="s">
        <v>318</v>
      </c>
      <c r="B213" s="21" t="s">
        <v>319</v>
      </c>
      <c r="C213" s="21"/>
      <c r="D213" s="21"/>
      <c r="E213" s="21"/>
      <c r="F213" s="21"/>
      <c r="G213" s="21"/>
      <c r="H213" s="23"/>
      <c r="I213" s="23"/>
    </row>
    <row r="214" spans="1:9" ht="36.75" customHeight="1" x14ac:dyDescent="0.25">
      <c r="A214" s="21" t="s">
        <v>320</v>
      </c>
      <c r="B214" s="21" t="s">
        <v>321</v>
      </c>
      <c r="C214" s="21">
        <v>1</v>
      </c>
      <c r="D214" s="21" t="s">
        <v>173</v>
      </c>
      <c r="E214" s="22"/>
      <c r="F214" s="21" t="str">
        <f>IF(ISBLANK(E214),"", PRODUCT(C214,E214))</f>
        <v/>
      </c>
      <c r="G214" s="23"/>
      <c r="H214" s="21"/>
      <c r="I214" s="21"/>
    </row>
    <row r="215" spans="1:9" x14ac:dyDescent="0.25">
      <c r="A215" s="21" t="s">
        <v>322</v>
      </c>
      <c r="B215" s="21" t="s">
        <v>323</v>
      </c>
      <c r="C215" s="21"/>
      <c r="D215" s="21"/>
      <c r="E215" s="21"/>
      <c r="F215" s="21"/>
      <c r="G215" s="21"/>
      <c r="H215" s="23"/>
      <c r="I215" s="23"/>
    </row>
    <row r="216" spans="1:9" ht="33" customHeight="1" x14ac:dyDescent="0.25">
      <c r="A216" s="21" t="s">
        <v>324</v>
      </c>
      <c r="B216" s="21" t="s">
        <v>275</v>
      </c>
      <c r="C216" s="21">
        <v>1</v>
      </c>
      <c r="D216" s="21" t="s">
        <v>173</v>
      </c>
      <c r="E216" s="22"/>
      <c r="F216" s="21" t="str">
        <f>IF(ISBLANK(E216),"", PRODUCT(C216,E216))</f>
        <v/>
      </c>
      <c r="G216" s="23"/>
      <c r="H216" s="21"/>
      <c r="I216" s="21"/>
    </row>
    <row r="217" spans="1:9" ht="33" customHeight="1" x14ac:dyDescent="0.25">
      <c r="A217" s="21" t="s">
        <v>325</v>
      </c>
      <c r="B217" s="21" t="s">
        <v>277</v>
      </c>
      <c r="C217" s="21"/>
      <c r="D217" s="21"/>
      <c r="E217" s="21"/>
      <c r="F217" s="21"/>
      <c r="G217" s="21"/>
      <c r="H217" s="23"/>
      <c r="I217" s="23"/>
    </row>
    <row r="218" spans="1:9" x14ac:dyDescent="0.25">
      <c r="A218" s="21" t="s">
        <v>326</v>
      </c>
      <c r="B218" s="21" t="s">
        <v>327</v>
      </c>
      <c r="C218" s="21"/>
      <c r="D218" s="21"/>
      <c r="E218" s="21"/>
      <c r="F218" s="21"/>
      <c r="G218" s="21"/>
      <c r="H218" s="23"/>
      <c r="I218" s="23"/>
    </row>
    <row r="219" spans="1:9" x14ac:dyDescent="0.25">
      <c r="A219" s="21" t="s">
        <v>328</v>
      </c>
      <c r="B219" s="21" t="s">
        <v>329</v>
      </c>
      <c r="C219" s="21"/>
      <c r="D219" s="21"/>
      <c r="E219" s="21"/>
      <c r="F219" s="21"/>
      <c r="G219" s="21"/>
      <c r="H219" s="23"/>
      <c r="I219" s="23"/>
    </row>
    <row r="220" spans="1:9" ht="30" x14ac:dyDescent="0.25">
      <c r="A220" s="11"/>
      <c r="B220" s="11"/>
      <c r="C220" s="11"/>
      <c r="D220" s="11"/>
      <c r="E220" s="20" t="s">
        <v>99</v>
      </c>
      <c r="F220" s="20" t="str">
        <f>IF((COUNT(C197:C219)&lt;&gt;COUNT(F197:F219)),"", ROUND(SUM(F197:F219),2))</f>
        <v/>
      </c>
      <c r="G220" s="24" t="str">
        <f>IF((COUNT(C197:C219)&lt;&gt;COUNT(F197:F219)),"Neužpildytos visų objektų kainos", "")</f>
        <v>Neužpildytos visų objektų kainos</v>
      </c>
      <c r="H220" s="11"/>
    </row>
    <row r="221" spans="1:9" ht="30" x14ac:dyDescent="0.25">
      <c r="A221" s="11"/>
      <c r="B221" s="11"/>
      <c r="C221" s="20" t="s">
        <v>100</v>
      </c>
      <c r="D221" s="23"/>
      <c r="E221" s="20" t="s">
        <v>101</v>
      </c>
      <c r="F221" s="20" t="str">
        <f>IF(OR(F220="",D221=""),"", ROUND(PRODUCT(D221,F220)/100,2))</f>
        <v/>
      </c>
      <c r="G221" s="24" t="str">
        <f>IF(D221="", "Nurodykite taikomą PVM dydį", "")</f>
        <v>Nurodykite taikomą PVM dydį</v>
      </c>
      <c r="H221" s="11"/>
    </row>
    <row r="222" spans="1:9" x14ac:dyDescent="0.25">
      <c r="A222" s="11"/>
      <c r="B222" s="11"/>
      <c r="C222" s="11"/>
      <c r="D222" s="11"/>
      <c r="E222" s="20" t="s">
        <v>102</v>
      </c>
      <c r="F222" s="20">
        <f>IF(ISBLANK(F221), "", ROUND(SUM(F220:F221),2))</f>
        <v>0</v>
      </c>
      <c r="G222" s="11"/>
      <c r="H222" s="11"/>
    </row>
  </sheetData>
  <sheetProtection algorithmName="SHA-512" hashValue="w5r/Fc74/wAEsQpBKZr3qwnV6sv17y3/ZwIBhy/oE9umlr2r5mevmAXXBd6zQU/b7fr8wgLXFILA3kunlPjvlA==" saltValue="DIcKmVwnFpXQdOd54Nqcow==" spinCount="100000" sheet="1"/>
  <mergeCells count="28">
    <mergeCell ref="A27:F27"/>
    <mergeCell ref="A26:F26"/>
    <mergeCell ref="C19:F19"/>
    <mergeCell ref="A25:F25"/>
    <mergeCell ref="C13:F13"/>
    <mergeCell ref="C18:F18"/>
    <mergeCell ref="A16:B16"/>
    <mergeCell ref="A23:F23"/>
    <mergeCell ref="C15:F15"/>
    <mergeCell ref="A18:B18"/>
    <mergeCell ref="C17:F17"/>
    <mergeCell ref="A15:B15"/>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s>
  <pageMargins left="0.31496062992125984" right="0.31496062992125984" top="0.55118110236220474" bottom="0.55118110236220474" header="0.11811023622047245" footer="0.11811023622047245"/>
  <pageSetup paperSize="9" scale="6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44" t="s">
        <v>330</v>
      </c>
      <c r="B2" s="30"/>
      <c r="C2" s="30"/>
      <c r="D2" s="30"/>
      <c r="E2" s="30"/>
      <c r="F2" s="30"/>
      <c r="G2" s="30"/>
      <c r="H2" s="30"/>
      <c r="I2" s="30"/>
      <c r="J2" s="30"/>
      <c r="K2" s="30"/>
    </row>
    <row r="3" spans="1:11" x14ac:dyDescent="0.25">
      <c r="A3" s="30"/>
      <c r="B3" s="30"/>
      <c r="C3" s="30"/>
      <c r="D3" s="30"/>
      <c r="E3" s="30"/>
      <c r="F3" s="30"/>
      <c r="G3" s="30"/>
      <c r="H3" s="30"/>
      <c r="I3" s="30"/>
      <c r="J3" s="30"/>
      <c r="K3" s="30"/>
    </row>
    <row r="4" spans="1:11" ht="15.95" customHeight="1" thickBot="1" x14ac:dyDescent="0.3">
      <c r="A4" s="6"/>
      <c r="B4" s="6"/>
      <c r="C4" s="6"/>
      <c r="D4" s="6"/>
      <c r="E4" s="6"/>
      <c r="F4" s="6"/>
      <c r="G4" s="6"/>
      <c r="H4" s="6"/>
      <c r="I4" s="6"/>
      <c r="J4" s="6"/>
    </row>
    <row r="5" spans="1:11" ht="48" customHeight="1" x14ac:dyDescent="0.25">
      <c r="A5" s="72" t="s">
        <v>331</v>
      </c>
      <c r="B5" s="56"/>
      <c r="C5" s="54" t="s">
        <v>332</v>
      </c>
      <c r="D5" s="55"/>
      <c r="E5" s="56"/>
      <c r="F5" s="54" t="s">
        <v>333</v>
      </c>
      <c r="G5" s="55"/>
      <c r="H5" s="56"/>
      <c r="I5" s="54" t="s">
        <v>334</v>
      </c>
      <c r="J5" s="56"/>
      <c r="K5" s="8" t="s">
        <v>335</v>
      </c>
    </row>
    <row r="6" spans="1:11" ht="48.95" customHeight="1" x14ac:dyDescent="0.25">
      <c r="A6" s="48"/>
      <c r="B6" s="47"/>
      <c r="C6" s="49"/>
      <c r="D6" s="46"/>
      <c r="E6" s="47"/>
      <c r="F6" s="49"/>
      <c r="G6" s="46"/>
      <c r="H6" s="47"/>
      <c r="I6" s="49"/>
      <c r="J6" s="47"/>
      <c r="K6" s="15"/>
    </row>
    <row r="7" spans="1:11" ht="48.95" customHeight="1" x14ac:dyDescent="0.25">
      <c r="A7" s="48"/>
      <c r="B7" s="47"/>
      <c r="C7" s="49"/>
      <c r="D7" s="46"/>
      <c r="E7" s="47"/>
      <c r="F7" s="49"/>
      <c r="G7" s="46"/>
      <c r="H7" s="47"/>
      <c r="I7" s="49"/>
      <c r="J7" s="47"/>
      <c r="K7" s="15"/>
    </row>
    <row r="8" spans="1:11" ht="48.95" customHeight="1" x14ac:dyDescent="0.25">
      <c r="A8" s="48"/>
      <c r="B8" s="47"/>
      <c r="C8" s="49"/>
      <c r="D8" s="46"/>
      <c r="E8" s="47"/>
      <c r="F8" s="49"/>
      <c r="G8" s="46"/>
      <c r="H8" s="47"/>
      <c r="I8" s="49"/>
      <c r="J8" s="47"/>
      <c r="K8" s="15"/>
    </row>
    <row r="9" spans="1:11" ht="48.95" customHeight="1" x14ac:dyDescent="0.25">
      <c r="A9" s="48"/>
      <c r="B9" s="47"/>
      <c r="C9" s="49"/>
      <c r="D9" s="46"/>
      <c r="E9" s="47"/>
      <c r="F9" s="49"/>
      <c r="G9" s="46"/>
      <c r="H9" s="47"/>
      <c r="I9" s="49"/>
      <c r="J9" s="47"/>
      <c r="K9" s="15"/>
    </row>
    <row r="10" spans="1:11" ht="48.95" customHeight="1" x14ac:dyDescent="0.25">
      <c r="A10" s="48"/>
      <c r="B10" s="47"/>
      <c r="C10" s="49"/>
      <c r="D10" s="46"/>
      <c r="E10" s="47"/>
      <c r="F10" s="49"/>
      <c r="G10" s="46"/>
      <c r="H10" s="47"/>
      <c r="I10" s="49"/>
      <c r="J10" s="47"/>
      <c r="K10" s="15"/>
    </row>
    <row r="11" spans="1:11" ht="48.95" customHeight="1" x14ac:dyDescent="0.25">
      <c r="A11" s="48"/>
      <c r="B11" s="47"/>
      <c r="C11" s="49"/>
      <c r="D11" s="46"/>
      <c r="E11" s="47"/>
      <c r="F11" s="49"/>
      <c r="G11" s="46"/>
      <c r="H11" s="47"/>
      <c r="I11" s="49"/>
      <c r="J11" s="47"/>
      <c r="K11" s="15"/>
    </row>
    <row r="12" spans="1:11" ht="48.95" customHeight="1" x14ac:dyDescent="0.25">
      <c r="A12" s="48"/>
      <c r="B12" s="47"/>
      <c r="C12" s="49"/>
      <c r="D12" s="46"/>
      <c r="E12" s="47"/>
      <c r="F12" s="49"/>
      <c r="G12" s="46"/>
      <c r="H12" s="47"/>
      <c r="I12" s="49"/>
      <c r="J12" s="47"/>
      <c r="K12" s="15"/>
    </row>
    <row r="13" spans="1:11" ht="48.95" customHeight="1" x14ac:dyDescent="0.25">
      <c r="A13" s="48"/>
      <c r="B13" s="47"/>
      <c r="C13" s="49"/>
      <c r="D13" s="46"/>
      <c r="E13" s="47"/>
      <c r="F13" s="49"/>
      <c r="G13" s="46"/>
      <c r="H13" s="47"/>
      <c r="I13" s="49"/>
      <c r="J13" s="47"/>
      <c r="K13" s="15"/>
    </row>
    <row r="14" spans="1:11" ht="48.95" customHeight="1" x14ac:dyDescent="0.25">
      <c r="A14" s="48"/>
      <c r="B14" s="47"/>
      <c r="C14" s="49"/>
      <c r="D14" s="46"/>
      <c r="E14" s="47"/>
      <c r="F14" s="49"/>
      <c r="G14" s="46"/>
      <c r="H14" s="47"/>
      <c r="I14" s="49"/>
      <c r="J14" s="47"/>
      <c r="K14" s="15"/>
    </row>
    <row r="15" spans="1:11" ht="48" customHeight="1" thickBot="1" x14ac:dyDescent="0.3">
      <c r="A15" s="74"/>
      <c r="B15" s="62"/>
      <c r="C15" s="67"/>
      <c r="D15" s="61"/>
      <c r="E15" s="62"/>
      <c r="F15" s="67"/>
      <c r="G15" s="61"/>
      <c r="H15" s="62"/>
      <c r="I15" s="67"/>
      <c r="J15" s="62"/>
      <c r="K15" s="16"/>
    </row>
    <row r="16" spans="1:11" ht="18.95" customHeight="1" x14ac:dyDescent="0.25">
      <c r="A16" s="9"/>
      <c r="B16" s="9"/>
      <c r="C16" s="9"/>
      <c r="D16" s="9"/>
      <c r="E16" s="9"/>
      <c r="F16" s="9"/>
      <c r="G16" s="9"/>
      <c r="H16" s="9"/>
      <c r="I16" s="9"/>
      <c r="J16" s="9"/>
      <c r="K16" s="10"/>
    </row>
    <row r="17" spans="1:11" ht="48.95" customHeight="1" x14ac:dyDescent="0.25">
      <c r="A17" s="71" t="s">
        <v>336</v>
      </c>
      <c r="B17" s="30"/>
      <c r="C17" s="30"/>
      <c r="D17" s="30"/>
      <c r="E17" s="30"/>
      <c r="F17" s="30"/>
      <c r="G17" s="30"/>
      <c r="H17" s="30"/>
      <c r="I17" s="30"/>
      <c r="J17" s="30"/>
      <c r="K17" s="30"/>
    </row>
    <row r="18" spans="1:11" ht="15.95" customHeight="1" thickBot="1" x14ac:dyDescent="0.3">
      <c r="A18" s="9"/>
      <c r="B18" s="9"/>
      <c r="C18" s="9"/>
      <c r="D18" s="9"/>
      <c r="E18" s="9"/>
      <c r="F18" s="9"/>
      <c r="G18" s="9"/>
      <c r="H18" s="9"/>
      <c r="I18" s="9"/>
      <c r="J18" s="9"/>
      <c r="K18" s="10"/>
    </row>
    <row r="19" spans="1:11" ht="48.95" customHeight="1" x14ac:dyDescent="0.25">
      <c r="A19" s="72" t="s">
        <v>30</v>
      </c>
      <c r="B19" s="56"/>
      <c r="C19" s="54" t="s">
        <v>332</v>
      </c>
      <c r="D19" s="55"/>
      <c r="E19" s="56"/>
      <c r="F19" s="54" t="s">
        <v>337</v>
      </c>
      <c r="G19" s="55"/>
      <c r="H19" s="56"/>
      <c r="I19" s="73" t="s">
        <v>334</v>
      </c>
      <c r="J19" s="70"/>
      <c r="K19" s="10"/>
    </row>
    <row r="20" spans="1:11" ht="48.95" customHeight="1" x14ac:dyDescent="0.25">
      <c r="A20" s="48"/>
      <c r="B20" s="47"/>
      <c r="C20" s="49"/>
      <c r="D20" s="46"/>
      <c r="E20" s="47"/>
      <c r="F20" s="49"/>
      <c r="G20" s="46"/>
      <c r="H20" s="47"/>
      <c r="I20" s="53"/>
      <c r="J20" s="52"/>
      <c r="K20" s="10"/>
    </row>
    <row r="21" spans="1:11" ht="48.95" customHeight="1" x14ac:dyDescent="0.25">
      <c r="A21" s="48"/>
      <c r="B21" s="47"/>
      <c r="C21" s="49"/>
      <c r="D21" s="46"/>
      <c r="E21" s="47"/>
      <c r="F21" s="49"/>
      <c r="G21" s="46"/>
      <c r="H21" s="47"/>
      <c r="I21" s="53"/>
      <c r="J21" s="52"/>
      <c r="K21" s="10"/>
    </row>
    <row r="22" spans="1:11" ht="48.95" customHeight="1" x14ac:dyDescent="0.25">
      <c r="A22" s="48"/>
      <c r="B22" s="47"/>
      <c r="C22" s="49"/>
      <c r="D22" s="46"/>
      <c r="E22" s="47"/>
      <c r="F22" s="49"/>
      <c r="G22" s="46"/>
      <c r="H22" s="47"/>
      <c r="I22" s="53"/>
      <c r="J22" s="52"/>
      <c r="K22" s="10"/>
    </row>
    <row r="23" spans="1:11" ht="48.95" customHeight="1" x14ac:dyDescent="0.25">
      <c r="A23" s="48"/>
      <c r="B23" s="47"/>
      <c r="C23" s="49"/>
      <c r="D23" s="46"/>
      <c r="E23" s="47"/>
      <c r="F23" s="49"/>
      <c r="G23" s="46"/>
      <c r="H23" s="47"/>
      <c r="I23" s="53"/>
      <c r="J23" s="52"/>
      <c r="K23" s="10"/>
    </row>
    <row r="24" spans="1:11" ht="48.95" customHeight="1" x14ac:dyDescent="0.25">
      <c r="A24" s="48"/>
      <c r="B24" s="47"/>
      <c r="C24" s="49"/>
      <c r="D24" s="46"/>
      <c r="E24" s="47"/>
      <c r="F24" s="49"/>
      <c r="G24" s="46"/>
      <c r="H24" s="47"/>
      <c r="I24" s="53"/>
      <c r="J24" s="52"/>
      <c r="K24" s="10"/>
    </row>
    <row r="25" spans="1:11" ht="48.95" customHeight="1" x14ac:dyDescent="0.25">
      <c r="A25" s="48"/>
      <c r="B25" s="47"/>
      <c r="C25" s="49"/>
      <c r="D25" s="46"/>
      <c r="E25" s="47"/>
      <c r="F25" s="49"/>
      <c r="G25" s="46"/>
      <c r="H25" s="47"/>
      <c r="I25" s="53"/>
      <c r="J25" s="52"/>
      <c r="K25" s="10"/>
    </row>
    <row r="26" spans="1:11" ht="48.95" customHeight="1" x14ac:dyDescent="0.25">
      <c r="A26" s="48"/>
      <c r="B26" s="47"/>
      <c r="C26" s="49"/>
      <c r="D26" s="46"/>
      <c r="E26" s="47"/>
      <c r="F26" s="49"/>
      <c r="G26" s="46"/>
      <c r="H26" s="47"/>
      <c r="I26" s="53"/>
      <c r="J26" s="52"/>
      <c r="K26" s="10"/>
    </row>
    <row r="27" spans="1:11" ht="48.95" customHeight="1" x14ac:dyDescent="0.25">
      <c r="A27" s="48"/>
      <c r="B27" s="47"/>
      <c r="C27" s="49"/>
      <c r="D27" s="46"/>
      <c r="E27" s="47"/>
      <c r="F27" s="49"/>
      <c r="G27" s="46"/>
      <c r="H27" s="47"/>
      <c r="I27" s="53"/>
      <c r="J27" s="52"/>
      <c r="K27" s="10"/>
    </row>
    <row r="28" spans="1:11" ht="48.95" customHeight="1" x14ac:dyDescent="0.25">
      <c r="A28" s="48"/>
      <c r="B28" s="47"/>
      <c r="C28" s="49"/>
      <c r="D28" s="46"/>
      <c r="E28" s="47"/>
      <c r="F28" s="49"/>
      <c r="G28" s="46"/>
      <c r="H28" s="47"/>
      <c r="I28" s="53"/>
      <c r="J28" s="52"/>
      <c r="K28" s="10"/>
    </row>
    <row r="29" spans="1:11" ht="48.95" customHeight="1" x14ac:dyDescent="0.25">
      <c r="A29" s="48"/>
      <c r="B29" s="47"/>
      <c r="C29" s="49"/>
      <c r="D29" s="46"/>
      <c r="E29" s="47"/>
      <c r="F29" s="49"/>
      <c r="G29" s="46"/>
      <c r="H29" s="47"/>
      <c r="I29" s="53"/>
      <c r="J29" s="52"/>
      <c r="K29" s="10"/>
    </row>
    <row r="31" spans="1:11" ht="33" customHeight="1" x14ac:dyDescent="0.25">
      <c r="A31" s="59"/>
      <c r="B31" s="30"/>
      <c r="C31" s="30"/>
      <c r="D31" s="30"/>
      <c r="E31" s="30"/>
      <c r="F31" s="30"/>
      <c r="G31" s="30"/>
      <c r="H31" s="30"/>
      <c r="I31" s="30"/>
      <c r="J31" s="30"/>
    </row>
    <row r="33" spans="1:10" ht="15.95" customHeight="1" x14ac:dyDescent="0.25">
      <c r="A33" s="58" t="s">
        <v>338</v>
      </c>
      <c r="B33" s="30"/>
      <c r="C33" s="30"/>
      <c r="D33" s="30"/>
      <c r="E33" s="30"/>
      <c r="F33" s="30"/>
      <c r="G33" s="30"/>
      <c r="H33" s="30"/>
      <c r="I33" s="30"/>
      <c r="J33" s="30"/>
    </row>
    <row r="34" spans="1:10" ht="15.95" customHeight="1" thickBot="1" x14ac:dyDescent="0.3"/>
    <row r="35" spans="1:10" ht="15.95" customHeight="1" x14ac:dyDescent="0.25">
      <c r="A35" s="7" t="s">
        <v>29</v>
      </c>
      <c r="B35" s="68" t="s">
        <v>339</v>
      </c>
      <c r="C35" s="55"/>
      <c r="D35" s="55"/>
      <c r="E35" s="55"/>
      <c r="F35" s="55"/>
      <c r="G35" s="56"/>
      <c r="H35" s="69" t="s">
        <v>340</v>
      </c>
      <c r="I35" s="55"/>
      <c r="J35" s="70"/>
    </row>
    <row r="36" spans="1:10" ht="48" customHeight="1" x14ac:dyDescent="0.25">
      <c r="A36" s="17" t="s">
        <v>341</v>
      </c>
      <c r="B36" s="50" t="s">
        <v>342</v>
      </c>
      <c r="C36" s="46"/>
      <c r="D36" s="46"/>
      <c r="E36" s="46"/>
      <c r="F36" s="46"/>
      <c r="G36" s="47"/>
      <c r="H36" s="51"/>
      <c r="I36" s="46"/>
      <c r="J36" s="52"/>
    </row>
    <row r="37" spans="1:10" ht="48" customHeight="1" x14ac:dyDescent="0.25">
      <c r="A37" s="17" t="s">
        <v>343</v>
      </c>
      <c r="B37" s="50" t="s">
        <v>344</v>
      </c>
      <c r="C37" s="46"/>
      <c r="D37" s="46"/>
      <c r="E37" s="46"/>
      <c r="F37" s="46"/>
      <c r="G37" s="47"/>
      <c r="H37" s="51"/>
      <c r="I37" s="46"/>
      <c r="J37" s="52"/>
    </row>
    <row r="38" spans="1:10" ht="48" customHeight="1" x14ac:dyDescent="0.25">
      <c r="A38" s="17" t="s">
        <v>345</v>
      </c>
      <c r="B38" s="50" t="s">
        <v>346</v>
      </c>
      <c r="C38" s="46"/>
      <c r="D38" s="46"/>
      <c r="E38" s="46"/>
      <c r="F38" s="46"/>
      <c r="G38" s="47"/>
      <c r="H38" s="51"/>
      <c r="I38" s="46"/>
      <c r="J38" s="52"/>
    </row>
    <row r="39" spans="1:10" ht="48" customHeight="1" x14ac:dyDescent="0.25">
      <c r="A39" s="17" t="s">
        <v>347</v>
      </c>
      <c r="B39" s="50" t="s">
        <v>348</v>
      </c>
      <c r="C39" s="46"/>
      <c r="D39" s="46"/>
      <c r="E39" s="46"/>
      <c r="F39" s="46"/>
      <c r="G39" s="47"/>
      <c r="H39" s="51"/>
      <c r="I39" s="46"/>
      <c r="J39" s="52"/>
    </row>
    <row r="40" spans="1:10" ht="48" customHeight="1" x14ac:dyDescent="0.25">
      <c r="A40" s="18"/>
      <c r="B40" s="45"/>
      <c r="C40" s="46"/>
      <c r="D40" s="46"/>
      <c r="E40" s="46"/>
      <c r="F40" s="46"/>
      <c r="G40" s="47"/>
      <c r="H40" s="51"/>
      <c r="I40" s="46"/>
      <c r="J40" s="52"/>
    </row>
    <row r="41" spans="1:10" ht="48" customHeight="1" x14ac:dyDescent="0.25">
      <c r="A41" s="18"/>
      <c r="B41" s="45"/>
      <c r="C41" s="46"/>
      <c r="D41" s="46"/>
      <c r="E41" s="46"/>
      <c r="F41" s="46"/>
      <c r="G41" s="47"/>
      <c r="H41" s="51"/>
      <c r="I41" s="46"/>
      <c r="J41" s="52"/>
    </row>
    <row r="42" spans="1:10" ht="48" customHeight="1" x14ac:dyDescent="0.25">
      <c r="A42" s="18"/>
      <c r="B42" s="45"/>
      <c r="C42" s="46"/>
      <c r="D42" s="46"/>
      <c r="E42" s="46"/>
      <c r="F42" s="46"/>
      <c r="G42" s="47"/>
      <c r="H42" s="51"/>
      <c r="I42" s="46"/>
      <c r="J42" s="52"/>
    </row>
    <row r="43" spans="1:10" ht="48" customHeight="1" x14ac:dyDescent="0.25">
      <c r="A43" s="18"/>
      <c r="B43" s="45"/>
      <c r="C43" s="46"/>
      <c r="D43" s="46"/>
      <c r="E43" s="46"/>
      <c r="F43" s="46"/>
      <c r="G43" s="47"/>
      <c r="H43" s="51"/>
      <c r="I43" s="46"/>
      <c r="J43" s="52"/>
    </row>
    <row r="44" spans="1:10" ht="48" customHeight="1" x14ac:dyDescent="0.25">
      <c r="A44" s="18"/>
      <c r="B44" s="45"/>
      <c r="C44" s="46"/>
      <c r="D44" s="46"/>
      <c r="E44" s="46"/>
      <c r="F44" s="46"/>
      <c r="G44" s="47"/>
      <c r="H44" s="51"/>
      <c r="I44" s="46"/>
      <c r="J44" s="52"/>
    </row>
    <row r="45" spans="1:10" ht="48" customHeight="1" x14ac:dyDescent="0.25">
      <c r="A45" s="18"/>
      <c r="B45" s="45"/>
      <c r="C45" s="46"/>
      <c r="D45" s="46"/>
      <c r="E45" s="46"/>
      <c r="F45" s="46"/>
      <c r="G45" s="47"/>
      <c r="H45" s="51"/>
      <c r="I45" s="46"/>
      <c r="J45" s="52"/>
    </row>
    <row r="46" spans="1:10" ht="48.95" customHeight="1" thickBot="1" x14ac:dyDescent="0.3">
      <c r="A46" s="19"/>
      <c r="B46" s="60"/>
      <c r="C46" s="61"/>
      <c r="D46" s="61"/>
      <c r="E46" s="61"/>
      <c r="F46" s="61"/>
      <c r="G46" s="62"/>
      <c r="H46" s="63"/>
      <c r="I46" s="64"/>
      <c r="J46" s="65"/>
    </row>
    <row r="48" spans="1:10" ht="102" customHeight="1" x14ac:dyDescent="0.25">
      <c r="A48" s="59" t="s">
        <v>349</v>
      </c>
      <c r="B48" s="30"/>
      <c r="C48" s="30"/>
      <c r="D48" s="30"/>
      <c r="E48" s="30"/>
      <c r="F48" s="30"/>
      <c r="G48" s="30"/>
      <c r="H48" s="30"/>
      <c r="I48" s="30"/>
      <c r="J48" s="30"/>
    </row>
    <row r="51" spans="1:10" x14ac:dyDescent="0.25">
      <c r="A51" s="66" t="s">
        <v>350</v>
      </c>
      <c r="B51" s="30"/>
      <c r="C51" s="30"/>
      <c r="D51" s="30"/>
      <c r="E51" s="57"/>
      <c r="F51" s="30"/>
      <c r="G51" s="30"/>
      <c r="H51" s="30"/>
      <c r="I51" s="30"/>
      <c r="J51" s="30"/>
    </row>
    <row r="53" spans="1:10" x14ac:dyDescent="0.25">
      <c r="A53" s="66" t="s">
        <v>351</v>
      </c>
      <c r="B53" s="30"/>
      <c r="C53" s="30"/>
      <c r="D53" s="30"/>
      <c r="E53" s="57"/>
      <c r="F53" s="30"/>
      <c r="G53" s="30"/>
      <c r="H53" s="30"/>
      <c r="I53" s="30"/>
      <c r="J53" s="30"/>
    </row>
    <row r="100" spans="1:1" ht="15.75" x14ac:dyDescent="0.25">
      <c r="A100" t="s">
        <v>352</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Birutė Navickienė</cp:lastModifiedBy>
  <cp:lastPrinted>2026-09-17T11:21:44Z</cp:lastPrinted>
  <dcterms:created xsi:type="dcterms:W3CDTF">2023-04-04T12:16:45Z</dcterms:created>
  <dcterms:modified xsi:type="dcterms:W3CDTF">2026-09-17T11:33:52Z</dcterms:modified>
</cp:coreProperties>
</file>