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1. TARPTAUTINIAI konkursai\Mitybos terpės, diagnostiniai reagentai, etaloninės padermės Nr 4400\CVP IS\"/>
    </mc:Choice>
  </mc:AlternateContent>
  <xr:revisionPtr revIDLastSave="0" documentId="13_ncr:1_{957A7E0B-F8A5-430B-8B8A-56AFEAA39753}" xr6:coauthVersionLast="47" xr6:coauthVersionMax="47" xr10:uidLastSave="{00000000-0000-0000-0000-000000000000}"/>
  <bookViews>
    <workbookView xWindow="-120" yWindow="-120" windowWidth="29040" windowHeight="175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11" i="1" l="1"/>
  <c r="F1610" i="1"/>
  <c r="F1611" i="1" s="1"/>
  <c r="F1612" i="1" s="1"/>
  <c r="F1604" i="1"/>
  <c r="G1610" i="1" s="1"/>
  <c r="G1594" i="1"/>
  <c r="F1594" i="1"/>
  <c r="F1595" i="1" s="1"/>
  <c r="F1593" i="1"/>
  <c r="F1588" i="1"/>
  <c r="G1593" i="1" s="1"/>
  <c r="F1579" i="1"/>
  <c r="G1578" i="1"/>
  <c r="G1577" i="1"/>
  <c r="F1577" i="1"/>
  <c r="F1578" i="1" s="1"/>
  <c r="F1573" i="1"/>
  <c r="G1563" i="1"/>
  <c r="F1563" i="1"/>
  <c r="F1564" i="1" s="1"/>
  <c r="F1562" i="1"/>
  <c r="F1558" i="1"/>
  <c r="G1562" i="1" s="1"/>
  <c r="G1548" i="1"/>
  <c r="G1547" i="1"/>
  <c r="F1547" i="1"/>
  <c r="F1548" i="1" s="1"/>
  <c r="F1549" i="1" s="1"/>
  <c r="F1543" i="1"/>
  <c r="G1533" i="1"/>
  <c r="F1533" i="1"/>
  <c r="F1534" i="1" s="1"/>
  <c r="F1532" i="1"/>
  <c r="F1527" i="1"/>
  <c r="G1532" i="1" s="1"/>
  <c r="G1517" i="1"/>
  <c r="F1516" i="1"/>
  <c r="F1517" i="1" s="1"/>
  <c r="F1518" i="1" s="1"/>
  <c r="F1513" i="1"/>
  <c r="F1506" i="1"/>
  <c r="G1516" i="1" s="1"/>
  <c r="G1496" i="1"/>
  <c r="F1489" i="1"/>
  <c r="G1479" i="1"/>
  <c r="G1478" i="1"/>
  <c r="F1478" i="1"/>
  <c r="F1479" i="1" s="1"/>
  <c r="F1480" i="1" s="1"/>
  <c r="F1472" i="1"/>
  <c r="G1462" i="1"/>
  <c r="F1457" i="1"/>
  <c r="G1447" i="1"/>
  <c r="G1446" i="1"/>
  <c r="F1446" i="1"/>
  <c r="F1447" i="1" s="1"/>
  <c r="F1448" i="1" s="1"/>
  <c r="F1441" i="1"/>
  <c r="G1431" i="1"/>
  <c r="F1426" i="1"/>
  <c r="G1416" i="1"/>
  <c r="G1415" i="1"/>
  <c r="F1415" i="1"/>
  <c r="F1416" i="1" s="1"/>
  <c r="F1417" i="1" s="1"/>
  <c r="F1411" i="1"/>
  <c r="G1401" i="1"/>
  <c r="F1396" i="1"/>
  <c r="G1386" i="1"/>
  <c r="G1385" i="1"/>
  <c r="F1385" i="1"/>
  <c r="F1386" i="1" s="1"/>
  <c r="F1387" i="1" s="1"/>
  <c r="F1379" i="1"/>
  <c r="G1369" i="1"/>
  <c r="F1365" i="1"/>
  <c r="F1362" i="1"/>
  <c r="F1359" i="1"/>
  <c r="F1356" i="1"/>
  <c r="F1353" i="1"/>
  <c r="F1350" i="1"/>
  <c r="F1347" i="1"/>
  <c r="F1344" i="1"/>
  <c r="F1341" i="1"/>
  <c r="F1338" i="1"/>
  <c r="F1335" i="1"/>
  <c r="F1332" i="1"/>
  <c r="F1329" i="1"/>
  <c r="F1326" i="1"/>
  <c r="F1323" i="1"/>
  <c r="F1320" i="1"/>
  <c r="F1317" i="1"/>
  <c r="F1314" i="1"/>
  <c r="F1311" i="1"/>
  <c r="F1308" i="1"/>
  <c r="F1305" i="1"/>
  <c r="F1302" i="1"/>
  <c r="F1299" i="1"/>
  <c r="F1296" i="1"/>
  <c r="G1286" i="1"/>
  <c r="F1283" i="1"/>
  <c r="F1281" i="1"/>
  <c r="F1279" i="1"/>
  <c r="F1277" i="1"/>
  <c r="F1271" i="1"/>
  <c r="G1285" i="1" s="1"/>
  <c r="G1261" i="1"/>
  <c r="F1261" i="1"/>
  <c r="F1262" i="1" s="1"/>
  <c r="G1260" i="1"/>
  <c r="F1260" i="1"/>
  <c r="F1258" i="1"/>
  <c r="G1248" i="1"/>
  <c r="F1245" i="1"/>
  <c r="F1247" i="1" s="1"/>
  <c r="F1248" i="1" s="1"/>
  <c r="F1249" i="1" s="1"/>
  <c r="F1243" i="1"/>
  <c r="G1233" i="1"/>
  <c r="F1229" i="1"/>
  <c r="G1219" i="1"/>
  <c r="F1215" i="1"/>
  <c r="F1212" i="1"/>
  <c r="F1209" i="1"/>
  <c r="F1206" i="1"/>
  <c r="G1218" i="1" s="1"/>
  <c r="G1196" i="1"/>
  <c r="G1195" i="1"/>
  <c r="F1193" i="1"/>
  <c r="F1191" i="1"/>
  <c r="F1189" i="1"/>
  <c r="F1187" i="1"/>
  <c r="F1185" i="1"/>
  <c r="F1183" i="1"/>
  <c r="F1181" i="1"/>
  <c r="F1179" i="1"/>
  <c r="F1177" i="1"/>
  <c r="F1175" i="1"/>
  <c r="F1173" i="1"/>
  <c r="F1171" i="1"/>
  <c r="F1195" i="1" s="1"/>
  <c r="F1196" i="1" s="1"/>
  <c r="F1197" i="1" s="1"/>
  <c r="G1161" i="1"/>
  <c r="F1158" i="1"/>
  <c r="F1156" i="1"/>
  <c r="F1154" i="1"/>
  <c r="F1152" i="1"/>
  <c r="F1150" i="1"/>
  <c r="F1148" i="1"/>
  <c r="F1146" i="1"/>
  <c r="F1144" i="1"/>
  <c r="F1142" i="1"/>
  <c r="F1140" i="1"/>
  <c r="F1138" i="1"/>
  <c r="F1136" i="1"/>
  <c r="F1134" i="1"/>
  <c r="F1132" i="1"/>
  <c r="F1130" i="1"/>
  <c r="F1128" i="1"/>
  <c r="F1126" i="1"/>
  <c r="F1124" i="1"/>
  <c r="F1122" i="1"/>
  <c r="F1120" i="1"/>
  <c r="F1118" i="1"/>
  <c r="F1116" i="1"/>
  <c r="F1114" i="1"/>
  <c r="F1112" i="1"/>
  <c r="G1102" i="1"/>
  <c r="F1101" i="1"/>
  <c r="F1102" i="1" s="1"/>
  <c r="F1103" i="1" s="1"/>
  <c r="F1099" i="1"/>
  <c r="F1097" i="1"/>
  <c r="F1095" i="1"/>
  <c r="G1101" i="1" s="1"/>
  <c r="G1085" i="1"/>
  <c r="F1080" i="1"/>
  <c r="G1084" i="1" s="1"/>
  <c r="G1070" i="1"/>
  <c r="F1067" i="1"/>
  <c r="F1065" i="1"/>
  <c r="G1069" i="1" s="1"/>
  <c r="F1063" i="1"/>
  <c r="F1061" i="1"/>
  <c r="G1051" i="1"/>
  <c r="F1046" i="1"/>
  <c r="F1037" i="1"/>
  <c r="G1036" i="1"/>
  <c r="G1035" i="1"/>
  <c r="F1035" i="1"/>
  <c r="F1036" i="1" s="1"/>
  <c r="F1031" i="1"/>
  <c r="G1021" i="1"/>
  <c r="F1016" i="1"/>
  <c r="F1007" i="1"/>
  <c r="G1006" i="1"/>
  <c r="G1005" i="1"/>
  <c r="F1005" i="1"/>
  <c r="F1006" i="1" s="1"/>
  <c r="F1002" i="1"/>
  <c r="F999" i="1"/>
  <c r="G989" i="1"/>
  <c r="F982" i="1"/>
  <c r="G988" i="1" s="1"/>
  <c r="G972" i="1"/>
  <c r="G971" i="1"/>
  <c r="F966" i="1"/>
  <c r="F971" i="1" s="1"/>
  <c r="F972" i="1" s="1"/>
  <c r="F973" i="1" s="1"/>
  <c r="G956" i="1"/>
  <c r="F951" i="1"/>
  <c r="G955" i="1" s="1"/>
  <c r="G941" i="1"/>
  <c r="G940" i="1"/>
  <c r="F934" i="1"/>
  <c r="F940" i="1" s="1"/>
  <c r="F941" i="1" s="1"/>
  <c r="F942" i="1" s="1"/>
  <c r="G924" i="1"/>
  <c r="F921" i="1"/>
  <c r="F923" i="1" s="1"/>
  <c r="F924" i="1" s="1"/>
  <c r="F925" i="1" s="1"/>
  <c r="F919" i="1"/>
  <c r="F917" i="1"/>
  <c r="G907" i="1"/>
  <c r="F906" i="1"/>
  <c r="F907" i="1" s="1"/>
  <c r="F908" i="1" s="1"/>
  <c r="F902" i="1"/>
  <c r="G906" i="1" s="1"/>
  <c r="G892" i="1"/>
  <c r="F892" i="1"/>
  <c r="F893" i="1" s="1"/>
  <c r="G891" i="1"/>
  <c r="F888" i="1"/>
  <c r="F891" i="1" s="1"/>
  <c r="G878" i="1"/>
  <c r="F877" i="1"/>
  <c r="F878" i="1" s="1"/>
  <c r="F879" i="1" s="1"/>
  <c r="F874" i="1"/>
  <c r="G877" i="1" s="1"/>
  <c r="G864" i="1"/>
  <c r="F864" i="1"/>
  <c r="F865" i="1" s="1"/>
  <c r="G863" i="1"/>
  <c r="F859" i="1"/>
  <c r="F863" i="1" s="1"/>
  <c r="G849" i="1"/>
  <c r="F848" i="1"/>
  <c r="F849" i="1" s="1"/>
  <c r="F850" i="1" s="1"/>
  <c r="F845" i="1"/>
  <c r="G848" i="1" s="1"/>
  <c r="G835" i="1"/>
  <c r="G834" i="1"/>
  <c r="F832" i="1"/>
  <c r="F830" i="1"/>
  <c r="F828" i="1"/>
  <c r="F834" i="1" s="1"/>
  <c r="F835" i="1" s="1"/>
  <c r="F836" i="1" s="1"/>
  <c r="G818" i="1"/>
  <c r="G817" i="1"/>
  <c r="F814" i="1"/>
  <c r="F817" i="1" s="1"/>
  <c r="F818" i="1" s="1"/>
  <c r="F819" i="1" s="1"/>
  <c r="G804" i="1"/>
  <c r="F799" i="1"/>
  <c r="G803" i="1" s="1"/>
  <c r="G789" i="1"/>
  <c r="F785" i="1"/>
  <c r="F782" i="1"/>
  <c r="G788" i="1" s="1"/>
  <c r="F778" i="1"/>
  <c r="F774" i="1"/>
  <c r="G764" i="1"/>
  <c r="F760" i="1"/>
  <c r="F751" i="1"/>
  <c r="G750" i="1"/>
  <c r="G749" i="1"/>
  <c r="F749" i="1"/>
  <c r="F750" i="1" s="1"/>
  <c r="F744" i="1"/>
  <c r="G734" i="1"/>
  <c r="F727" i="1"/>
  <c r="F718" i="1"/>
  <c r="G717" i="1"/>
  <c r="G716" i="1"/>
  <c r="F716" i="1"/>
  <c r="F717" i="1" s="1"/>
  <c r="F712" i="1"/>
  <c r="G702" i="1"/>
  <c r="F697" i="1"/>
  <c r="F688" i="1"/>
  <c r="G687" i="1"/>
  <c r="G686" i="1"/>
  <c r="F686" i="1"/>
  <c r="F687" i="1" s="1"/>
  <c r="F681" i="1"/>
  <c r="G671" i="1"/>
  <c r="F667" i="1"/>
  <c r="F658" i="1"/>
  <c r="G657" i="1"/>
  <c r="G656" i="1"/>
  <c r="F656" i="1"/>
  <c r="F657" i="1" s="1"/>
  <c r="F654" i="1"/>
  <c r="F652" i="1"/>
  <c r="G642" i="1"/>
  <c r="F637" i="1"/>
  <c r="G641" i="1" s="1"/>
  <c r="G627" i="1"/>
  <c r="G626" i="1"/>
  <c r="F623" i="1"/>
  <c r="F626" i="1" s="1"/>
  <c r="F627" i="1" s="1"/>
  <c r="F628" i="1" s="1"/>
  <c r="G613" i="1"/>
  <c r="F609" i="1"/>
  <c r="G612" i="1" s="1"/>
  <c r="G599" i="1"/>
  <c r="G598" i="1"/>
  <c r="F596" i="1"/>
  <c r="F598" i="1" s="1"/>
  <c r="F599" i="1" s="1"/>
  <c r="F600" i="1" s="1"/>
  <c r="G586" i="1"/>
  <c r="F581" i="1"/>
  <c r="G585" i="1" s="1"/>
  <c r="G571" i="1"/>
  <c r="G570" i="1"/>
  <c r="F567" i="1"/>
  <c r="F570" i="1" s="1"/>
  <c r="F571" i="1" s="1"/>
  <c r="F572" i="1" s="1"/>
  <c r="G557" i="1"/>
  <c r="F552" i="1"/>
  <c r="G556" i="1" s="1"/>
  <c r="G542" i="1"/>
  <c r="G541" i="1"/>
  <c r="F538" i="1"/>
  <c r="F541" i="1" s="1"/>
  <c r="F542" i="1" s="1"/>
  <c r="F543" i="1" s="1"/>
  <c r="G528" i="1"/>
  <c r="F524" i="1"/>
  <c r="G527" i="1" s="1"/>
  <c r="G514" i="1"/>
  <c r="F510" i="1"/>
  <c r="F507" i="1"/>
  <c r="F513" i="1" s="1"/>
  <c r="F514" i="1" s="1"/>
  <c r="F515" i="1" s="1"/>
  <c r="G497" i="1"/>
  <c r="G496" i="1"/>
  <c r="F496" i="1"/>
  <c r="F497" i="1" s="1"/>
  <c r="F498" i="1" s="1"/>
  <c r="F492" i="1"/>
  <c r="F489" i="1"/>
  <c r="G479" i="1"/>
  <c r="F474" i="1"/>
  <c r="G478" i="1" s="1"/>
  <c r="G464" i="1"/>
  <c r="F464" i="1"/>
  <c r="F465" i="1" s="1"/>
  <c r="G463" i="1"/>
  <c r="F460" i="1"/>
  <c r="F463" i="1" s="1"/>
  <c r="G450" i="1"/>
  <c r="F446" i="1"/>
  <c r="G449" i="1" s="1"/>
  <c r="G436" i="1"/>
  <c r="F436" i="1"/>
  <c r="F437" i="1" s="1"/>
  <c r="G435" i="1"/>
  <c r="F432" i="1"/>
  <c r="F435" i="1" s="1"/>
  <c r="G422" i="1"/>
  <c r="F417" i="1"/>
  <c r="G421" i="1" s="1"/>
  <c r="G407" i="1"/>
  <c r="F407" i="1"/>
  <c r="F408" i="1" s="1"/>
  <c r="G406" i="1"/>
  <c r="F403" i="1"/>
  <c r="F406" i="1" s="1"/>
  <c r="G393" i="1"/>
  <c r="F389" i="1"/>
  <c r="G392" i="1" s="1"/>
  <c r="G379" i="1"/>
  <c r="F379" i="1"/>
  <c r="F380" i="1" s="1"/>
  <c r="G378" i="1"/>
  <c r="F375" i="1"/>
  <c r="F378" i="1" s="1"/>
  <c r="G365" i="1"/>
  <c r="F358" i="1"/>
  <c r="G364" i="1" s="1"/>
  <c r="G348" i="1"/>
  <c r="F348" i="1"/>
  <c r="F349" i="1" s="1"/>
  <c r="F344" i="1"/>
  <c r="F341" i="1"/>
  <c r="F347" i="1" s="1"/>
  <c r="G331" i="1"/>
  <c r="F327" i="1"/>
  <c r="F324" i="1"/>
  <c r="F321" i="1"/>
  <c r="F317" i="1"/>
  <c r="F330" i="1" s="1"/>
  <c r="F331" i="1" s="1"/>
  <c r="F332" i="1" s="1"/>
  <c r="F313" i="1"/>
  <c r="F310" i="1"/>
  <c r="G300" i="1"/>
  <c r="F299" i="1"/>
  <c r="F300" i="1" s="1"/>
  <c r="F301" i="1" s="1"/>
  <c r="F296" i="1"/>
  <c r="G299" i="1" s="1"/>
  <c r="G286" i="1"/>
  <c r="G285" i="1"/>
  <c r="F281" i="1"/>
  <c r="F278" i="1"/>
  <c r="F276" i="1"/>
  <c r="F273" i="1"/>
  <c r="F270" i="1"/>
  <c r="F267" i="1"/>
  <c r="F264" i="1"/>
  <c r="F260" i="1"/>
  <c r="F257" i="1"/>
  <c r="F254" i="1"/>
  <c r="F251" i="1"/>
  <c r="F285" i="1" s="1"/>
  <c r="F286" i="1" s="1"/>
  <c r="F287" i="1" s="1"/>
  <c r="G241" i="1"/>
  <c r="F237" i="1"/>
  <c r="F234" i="1"/>
  <c r="F240" i="1" s="1"/>
  <c r="F241" i="1" s="1"/>
  <c r="F242" i="1" s="1"/>
  <c r="G224" i="1"/>
  <c r="G223" i="1"/>
  <c r="F223" i="1"/>
  <c r="F224" i="1" s="1"/>
  <c r="F225" i="1" s="1"/>
  <c r="F220" i="1"/>
  <c r="G210" i="1"/>
  <c r="F205" i="1"/>
  <c r="G209" i="1" s="1"/>
  <c r="G195" i="1"/>
  <c r="F192" i="1"/>
  <c r="F189" i="1"/>
  <c r="F186" i="1"/>
  <c r="F183" i="1"/>
  <c r="F180" i="1"/>
  <c r="F177" i="1"/>
  <c r="F174" i="1"/>
  <c r="F171" i="1"/>
  <c r="G194" i="1" s="1"/>
  <c r="G161" i="1"/>
  <c r="F157" i="1"/>
  <c r="F154" i="1"/>
  <c r="F151" i="1"/>
  <c r="F160" i="1" s="1"/>
  <c r="F161" i="1" s="1"/>
  <c r="F162" i="1" s="1"/>
  <c r="G141" i="1"/>
  <c r="G140" i="1"/>
  <c r="F136" i="1"/>
  <c r="F140" i="1" s="1"/>
  <c r="F141" i="1" s="1"/>
  <c r="F142" i="1" s="1"/>
  <c r="G126" i="1"/>
  <c r="F122" i="1"/>
  <c r="G125" i="1" s="1"/>
  <c r="G112" i="1"/>
  <c r="G111" i="1"/>
  <c r="F108" i="1"/>
  <c r="F111" i="1" s="1"/>
  <c r="F112" i="1" s="1"/>
  <c r="F113" i="1" s="1"/>
  <c r="G98" i="1"/>
  <c r="F94" i="1"/>
  <c r="F97" i="1" s="1"/>
  <c r="F98" i="1" s="1"/>
  <c r="F99" i="1" s="1"/>
  <c r="G84" i="1"/>
  <c r="G83" i="1"/>
  <c r="F79" i="1"/>
  <c r="F83" i="1" s="1"/>
  <c r="F84" i="1" s="1"/>
  <c r="F85" i="1" s="1"/>
  <c r="G69" i="1"/>
  <c r="F65" i="1"/>
  <c r="F68" i="1" s="1"/>
  <c r="F69" i="1" s="1"/>
  <c r="F70" i="1" s="1"/>
  <c r="G55" i="1"/>
  <c r="G54" i="1"/>
  <c r="F51" i="1"/>
  <c r="F54" i="1" s="1"/>
  <c r="F55" i="1" s="1"/>
  <c r="F56" i="1" s="1"/>
  <c r="G41" i="1"/>
  <c r="F37" i="1"/>
  <c r="G40" i="1" s="1"/>
  <c r="G21" i="1"/>
  <c r="F194" i="1" l="1"/>
  <c r="F195" i="1" s="1"/>
  <c r="F196" i="1" s="1"/>
  <c r="G1232" i="1"/>
  <c r="F1232" i="1"/>
  <c r="F1233" i="1" s="1"/>
  <c r="F1234" i="1" s="1"/>
  <c r="G1430" i="1"/>
  <c r="F1430" i="1"/>
  <c r="F1431" i="1" s="1"/>
  <c r="F1432" i="1" s="1"/>
  <c r="G1495" i="1"/>
  <c r="F1495" i="1"/>
  <c r="F1496" i="1" s="1"/>
  <c r="F1497" i="1" s="1"/>
  <c r="F125" i="1"/>
  <c r="F126" i="1" s="1"/>
  <c r="F127" i="1" s="1"/>
  <c r="F1368" i="1"/>
  <c r="F1369" i="1" s="1"/>
  <c r="F1370" i="1" s="1"/>
  <c r="G68" i="1"/>
  <c r="G97" i="1"/>
  <c r="F209" i="1"/>
  <c r="F210" i="1" s="1"/>
  <c r="F211" i="1" s="1"/>
  <c r="G240" i="1"/>
  <c r="G330" i="1"/>
  <c r="G513" i="1"/>
  <c r="F527" i="1"/>
  <c r="F528" i="1" s="1"/>
  <c r="F529" i="1" s="1"/>
  <c r="F556" i="1"/>
  <c r="F557" i="1" s="1"/>
  <c r="F558" i="1" s="1"/>
  <c r="F585" i="1"/>
  <c r="F586" i="1" s="1"/>
  <c r="F587" i="1" s="1"/>
  <c r="F612" i="1"/>
  <c r="F613" i="1" s="1"/>
  <c r="F614" i="1" s="1"/>
  <c r="F641" i="1"/>
  <c r="F642" i="1" s="1"/>
  <c r="F643" i="1" s="1"/>
  <c r="F788" i="1"/>
  <c r="F789" i="1" s="1"/>
  <c r="F790" i="1" s="1"/>
  <c r="F803" i="1"/>
  <c r="F804" i="1" s="1"/>
  <c r="F805" i="1" s="1"/>
  <c r="F955" i="1"/>
  <c r="F956" i="1" s="1"/>
  <c r="F957" i="1" s="1"/>
  <c r="F988" i="1"/>
  <c r="F989" i="1" s="1"/>
  <c r="F990" i="1" s="1"/>
  <c r="F1069" i="1"/>
  <c r="F1070" i="1" s="1"/>
  <c r="F1071" i="1" s="1"/>
  <c r="F1084" i="1"/>
  <c r="F1085" i="1" s="1"/>
  <c r="F1086" i="1" s="1"/>
  <c r="F1285" i="1"/>
  <c r="F1286" i="1" s="1"/>
  <c r="F1287" i="1" s="1"/>
  <c r="G1368" i="1"/>
  <c r="G160" i="1"/>
  <c r="F1218" i="1"/>
  <c r="F1219" i="1" s="1"/>
  <c r="F1220" i="1" s="1"/>
  <c r="G1400" i="1"/>
  <c r="F1400" i="1"/>
  <c r="F1401" i="1" s="1"/>
  <c r="F1402" i="1" s="1"/>
  <c r="G1461" i="1"/>
  <c r="F1461" i="1"/>
  <c r="F1462" i="1" s="1"/>
  <c r="F1463" i="1" s="1"/>
  <c r="F40" i="1"/>
  <c r="F41" i="1" s="1"/>
  <c r="F42" i="1" s="1"/>
  <c r="G347" i="1"/>
  <c r="F364" i="1"/>
  <c r="F365" i="1" s="1"/>
  <c r="F366" i="1" s="1"/>
  <c r="F392" i="1"/>
  <c r="F393" i="1" s="1"/>
  <c r="F394" i="1" s="1"/>
  <c r="F421" i="1"/>
  <c r="F422" i="1" s="1"/>
  <c r="F423" i="1" s="1"/>
  <c r="F449" i="1"/>
  <c r="F450" i="1" s="1"/>
  <c r="F451" i="1" s="1"/>
  <c r="F478" i="1"/>
  <c r="F479" i="1" s="1"/>
  <c r="F480" i="1" s="1"/>
  <c r="G670" i="1"/>
  <c r="F670" i="1"/>
  <c r="F671" i="1" s="1"/>
  <c r="F672" i="1" s="1"/>
  <c r="G701" i="1"/>
  <c r="F701" i="1"/>
  <c r="F702" i="1" s="1"/>
  <c r="F703" i="1" s="1"/>
  <c r="G733" i="1"/>
  <c r="F733" i="1"/>
  <c r="F734" i="1" s="1"/>
  <c r="F735" i="1" s="1"/>
  <c r="G763" i="1"/>
  <c r="F763" i="1"/>
  <c r="F764" i="1" s="1"/>
  <c r="F765" i="1" s="1"/>
  <c r="G923" i="1"/>
  <c r="G1020" i="1"/>
  <c r="F1020" i="1"/>
  <c r="F1021" i="1" s="1"/>
  <c r="F1022" i="1" s="1"/>
  <c r="G1050" i="1"/>
  <c r="F1050" i="1"/>
  <c r="F1051" i="1" s="1"/>
  <c r="F1052" i="1" s="1"/>
  <c r="G1160" i="1"/>
  <c r="G1247" i="1"/>
  <c r="F1160" i="1"/>
  <c r="F1161" i="1" s="1"/>
  <c r="F1162" i="1" s="1"/>
</calcChain>
</file>

<file path=xl/sharedStrings.xml><?xml version="1.0" encoding="utf-8"?>
<sst xmlns="http://schemas.openxmlformats.org/spreadsheetml/2006/main" count="3151" uniqueCount="1348">
  <si>
    <t>PIRKIMO SĄLYGŲ PRIEDAS "PASIŪLYMO FORMA"</t>
  </si>
  <si>
    <t xml:space="preserve">MITYBOS TERPĖS, DIAGNOSTINIAI REAGENTAI, ETALONINĖS PADERMĖS MIKROBIOLOGINIŲ TYRIMŲ ATLIKIMUI </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</si>
  <si>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</si>
  <si>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</si>
  <si>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</si>
  <si>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</si>
  <si>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</si>
  <si>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</si>
  <si>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</si>
  <si>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</si>
  <si>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</si>
  <si>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</si>
  <si>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</si>
  <si>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</si>
  <si>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</si>
  <si>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</si>
  <si>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</si>
  <si>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</si>
  <si>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</si>
  <si>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</si>
  <si>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</si>
  <si>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</si>
  <si>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</si>
  <si>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</si>
  <si>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</si>
  <si>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</si>
  <si>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</si>
  <si>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MITYBOS TERPĖ AGAR AGARAS</t>
  </si>
  <si>
    <t>Tiekėjo pasiūlymas:</t>
  </si>
  <si>
    <t>Nr.</t>
  </si>
  <si>
    <t>Pavadinimas</t>
  </si>
  <si>
    <t>Kiekis</t>
  </si>
  <si>
    <t>Mato vienetas</t>
  </si>
  <si>
    <t>Įkainis be PVM, Eur</t>
  </si>
  <si>
    <t>Suma be PVM, Eur</t>
  </si>
  <si>
    <t xml:space="preserve">Gamintojas, modelis, prekės kodas kataloge (jeigu turi) </t>
  </si>
  <si>
    <t>Nurodyti numatomos teikti pakuotės dydį - vienetų skaičius pakuotėje, fasuotės talpą - g, ml.</t>
  </si>
  <si>
    <t>Konkreti siūlomo parametro reikšmė</t>
  </si>
  <si>
    <t>Dokumentas, kuriame yra nurodyta siūlomo parametro reikšmė (pavadinimas ir puslapio Nr.)</t>
  </si>
  <si>
    <t>1.</t>
  </si>
  <si>
    <t>Mitybos terpė Agar Agaras</t>
  </si>
  <si>
    <t>1.1.</t>
  </si>
  <si>
    <t>Agar Agaras</t>
  </si>
  <si>
    <t>g</t>
  </si>
  <si>
    <t>1.1.1.</t>
  </si>
  <si>
    <t>Pageidaujama fasuotė -  flakonas (500 g. )</t>
  </si>
  <si>
    <t>1.1.2.</t>
  </si>
  <si>
    <t>Turi būti sertifikuoti naudojimui Europos sąjungoje, ženklinti CE žyme.</t>
  </si>
  <si>
    <t>Suma be PVM</t>
  </si>
  <si>
    <t>Taikomas PVM dydis (%)</t>
  </si>
  <si>
    <t>PVM suma</t>
  </si>
  <si>
    <t>Suma su PVM</t>
  </si>
  <si>
    <t>2. DALIS</t>
  </si>
  <si>
    <t>MITYBOS TERPĖ MAITINAMSIS AGARAS</t>
  </si>
  <si>
    <t>2.</t>
  </si>
  <si>
    <t>Mitybos terpė Maitinamsis agaras</t>
  </si>
  <si>
    <t>2.1.</t>
  </si>
  <si>
    <t>Maitinamasis agaras</t>
  </si>
  <si>
    <t>2.1.1.</t>
  </si>
  <si>
    <t>Fasuotė- flakonas (500g)</t>
  </si>
  <si>
    <t>2.1.2.</t>
  </si>
  <si>
    <t>3. DALIS</t>
  </si>
  <si>
    <t>MITYBOS TERPĖ XLD AGARAS</t>
  </si>
  <si>
    <t>3.</t>
  </si>
  <si>
    <t>Mitybos terpė XLD agaras</t>
  </si>
  <si>
    <t>3.1.</t>
  </si>
  <si>
    <t>XLD agaras</t>
  </si>
  <si>
    <t>3.1.1.</t>
  </si>
  <si>
    <t>3.1.2.</t>
  </si>
  <si>
    <t>4. DALIS</t>
  </si>
  <si>
    <t xml:space="preserve">MITYBOS TERPĖ MAC-CONKEY AGARAS </t>
  </si>
  <si>
    <t>4.</t>
  </si>
  <si>
    <t xml:space="preserve">Mitybos terpė Mac-Conkey agaras </t>
  </si>
  <si>
    <t>4.1.</t>
  </si>
  <si>
    <t xml:space="preserve">Mac-Conkey agaras </t>
  </si>
  <si>
    <t>4.1.1.</t>
  </si>
  <si>
    <t>Su crystal violetu</t>
  </si>
  <si>
    <t>4.1.2.</t>
  </si>
  <si>
    <t>4.1.3.</t>
  </si>
  <si>
    <t>5. DALIS</t>
  </si>
  <si>
    <t xml:space="preserve">MITYBOS TERPĖ MAC-CONKEY SULTINYS </t>
  </si>
  <si>
    <t>5.</t>
  </si>
  <si>
    <t xml:space="preserve">Mitybos terpė Mac-Conkey sultinys </t>
  </si>
  <si>
    <t>5.1.</t>
  </si>
  <si>
    <t xml:space="preserve">Mac-Conkey sultinys </t>
  </si>
  <si>
    <t>5.1.1.</t>
  </si>
  <si>
    <t>5.1.2.</t>
  </si>
  <si>
    <t>6. DALIS</t>
  </si>
  <si>
    <t>MITYBOS TERPĖ CLED AGARAS</t>
  </si>
  <si>
    <t>6.</t>
  </si>
  <si>
    <t>Mitybos terpė CLED agaras</t>
  </si>
  <si>
    <t>6.1.</t>
  </si>
  <si>
    <t>CLED agaras</t>
  </si>
  <si>
    <t>6.1.1.</t>
  </si>
  <si>
    <t>6.1.2.</t>
  </si>
  <si>
    <t>7. DALIS</t>
  </si>
  <si>
    <t>MITYBOS TERPĖ STERILUS MINERALINIS ALIEJUS</t>
  </si>
  <si>
    <t>7.</t>
  </si>
  <si>
    <t>Mitybos terpė Sterilus mineralinis aliejus</t>
  </si>
  <si>
    <t>7.1.</t>
  </si>
  <si>
    <t>Sterilus mineralinis aliejus</t>
  </si>
  <si>
    <t>flakonai</t>
  </si>
  <si>
    <t>7.1.1.</t>
  </si>
  <si>
    <t>Fasuotė- flakonas</t>
  </si>
  <si>
    <t>7.1.2.</t>
  </si>
  <si>
    <t>8. DALIS</t>
  </si>
  <si>
    <t xml:space="preserve">MITYBOS TERPĖ NATRIO CHLORIDAS BAKTERIOLOGINIS </t>
  </si>
  <si>
    <t>8.</t>
  </si>
  <si>
    <t xml:space="preserve">Mitybos terpė Natrio chloridas bakteriologinis </t>
  </si>
  <si>
    <t>8.1.</t>
  </si>
  <si>
    <t>Natrio chloridas bakteriologinis</t>
  </si>
  <si>
    <t>8.1.1.</t>
  </si>
  <si>
    <t>Fiziologinio tirpalo pagrindas</t>
  </si>
  <si>
    <t>8.1.2.</t>
  </si>
  <si>
    <t>8.1.3.</t>
  </si>
  <si>
    <t>9. DALIS</t>
  </si>
  <si>
    <t>MITYBOS TERPĖS, TESTAI STAFILOKOKŲ IDENTIFIKACIJAI (SIŪLYTI VIENO GAMINTOJO)</t>
  </si>
  <si>
    <t>9.</t>
  </si>
  <si>
    <t>Mitybos terpės, testai stafilokokų identifikacijai (siūlyti vieno gamintojo)</t>
  </si>
  <si>
    <t>9.1.</t>
  </si>
  <si>
    <t>Selektyvus manito-druskos agaras</t>
  </si>
  <si>
    <t>9.1.1.</t>
  </si>
  <si>
    <t>9.1.2.</t>
  </si>
  <si>
    <t>9.2.</t>
  </si>
  <si>
    <t>Latex testai S.aureus nustatymui su teigiama ir latex reagento kontrole</t>
  </si>
  <si>
    <t xml:space="preserve">Vnt. </t>
  </si>
  <si>
    <t>9.2.1.</t>
  </si>
  <si>
    <t>Fasuotė-testai</t>
  </si>
  <si>
    <t>9.2.2.</t>
  </si>
  <si>
    <t>9.3.</t>
  </si>
  <si>
    <t>Latex testas heterogeninio b laktamazės mechanizmo nustatymui (PBP 2)</t>
  </si>
  <si>
    <t>9.3.1.</t>
  </si>
  <si>
    <t>9.3.2.</t>
  </si>
  <si>
    <t>10. DALIS</t>
  </si>
  <si>
    <t>MITYBOS TERPĖS, TESTAI STREPTOKOKŲ IDENTIFIKACIJAI (SIŪLYTI VIENO GAMINTOJO)</t>
  </si>
  <si>
    <t>10.</t>
  </si>
  <si>
    <t>Mitybos terpės, testai streptokokų identifikacijai (siūlyti vieno gamintojo)</t>
  </si>
  <si>
    <t>10.1.</t>
  </si>
  <si>
    <t xml:space="preserve">Kolumbijos agaras </t>
  </si>
  <si>
    <t>10.1.1.</t>
  </si>
  <si>
    <t>10.1.2.</t>
  </si>
  <si>
    <t>10.2.</t>
  </si>
  <si>
    <t xml:space="preserve">Kolumbijos agaras + 5% avino kraujo </t>
  </si>
  <si>
    <t>vnt</t>
  </si>
  <si>
    <t>10.2.1.</t>
  </si>
  <si>
    <t>Išpilstytas į 90 mm Petri lėkšteles</t>
  </si>
  <si>
    <t>10.2.2.</t>
  </si>
  <si>
    <t>10.3.</t>
  </si>
  <si>
    <t>Selektyvus suplementas streptokokams</t>
  </si>
  <si>
    <t>10.3.1.</t>
  </si>
  <si>
    <t>Fasuotė - dėžutė</t>
  </si>
  <si>
    <t>10.3.2.</t>
  </si>
  <si>
    <t>10.4.</t>
  </si>
  <si>
    <t>Latex testas S.pneumoniae nustatymui su teigiama ir reagento kontrole (iš išaugintų kolonijų)</t>
  </si>
  <si>
    <t>10.4.1.</t>
  </si>
  <si>
    <t>Fasuotė - testai</t>
  </si>
  <si>
    <t>10.4.2.</t>
  </si>
  <si>
    <t>10.5.</t>
  </si>
  <si>
    <t xml:space="preserve">Latex testai streptokokų nustatymui pagal Landsfeldo klasifikaciją A, B, C, D, F, G   </t>
  </si>
  <si>
    <t>10.5.1.</t>
  </si>
  <si>
    <t>10.5.2.</t>
  </si>
  <si>
    <t>10.6.</t>
  </si>
  <si>
    <t xml:space="preserve">Latex testai streptokokų nustatymui pagal Landsfeldo klasifikaciją Bgr.   </t>
  </si>
  <si>
    <t>10.6.1.</t>
  </si>
  <si>
    <t>Pageidaujama fasuotė - testai</t>
  </si>
  <si>
    <t>10.6.2.</t>
  </si>
  <si>
    <t>10.7.</t>
  </si>
  <si>
    <t xml:space="preserve">Latex testai streptokokų nustatymui pagal Landsfeldo klasifikaciją D gr.  </t>
  </si>
  <si>
    <t>10.7.1.</t>
  </si>
  <si>
    <t>10.7.2.</t>
  </si>
  <si>
    <t>10.8.</t>
  </si>
  <si>
    <t>Diagnostinis diskas Optochinas 5 mkg</t>
  </si>
  <si>
    <t>10.8.1.</t>
  </si>
  <si>
    <t>11. DALIS</t>
  </si>
  <si>
    <t>MITYBOS TERPĖ SELEKTYVUS SABURO AGARAS SU CHLORAMFENIKOLIU</t>
  </si>
  <si>
    <t>11.</t>
  </si>
  <si>
    <t>Mitybos terpė Selektyvus Saburo agaras su chloramfenikoliu</t>
  </si>
  <si>
    <t>11.1.</t>
  </si>
  <si>
    <t>Selektyvus Saburo agaras su chloramfenikoliu</t>
  </si>
  <si>
    <t>11.1.1.</t>
  </si>
  <si>
    <t>Su chloramfenikoliu</t>
  </si>
  <si>
    <t>11.1.2.</t>
  </si>
  <si>
    <t>11.1.3.</t>
  </si>
  <si>
    <t>12. DALIS</t>
  </si>
  <si>
    <t>MITYBOS TERPĖ SELEKTYVUS TULŽIES ESKULINO AGARAS</t>
  </si>
  <si>
    <t>12.</t>
  </si>
  <si>
    <t>Mitybos terpė Selektyvus tulžies eskulino agaras</t>
  </si>
  <si>
    <t>12.1.</t>
  </si>
  <si>
    <t>Selektyvus tulžies eskulino agaras</t>
  </si>
  <si>
    <t>12.1.1.</t>
  </si>
  <si>
    <t>12.1.2.</t>
  </si>
  <si>
    <t>13. DALIS</t>
  </si>
  <si>
    <t>CHOLEROS ATRANKNIAI TYRIMAI (TERPĖ, PRIEDAS), (SIŪLYTI VIENO GAMINTOJO)</t>
  </si>
  <si>
    <t>13.</t>
  </si>
  <si>
    <t>Choleros atrankniai tyrimai (terpė, priedas), (siūlyti vieno gamintojo)</t>
  </si>
  <si>
    <t>13.1.</t>
  </si>
  <si>
    <t>TCBC terpė</t>
  </si>
  <si>
    <t>13.1.1.</t>
  </si>
  <si>
    <t>13.1.2.</t>
  </si>
  <si>
    <t>13.2.</t>
  </si>
  <si>
    <t xml:space="preserve">Šarminis peptono vanduo  </t>
  </si>
  <si>
    <t>13.2.1.</t>
  </si>
  <si>
    <t>Fasuotė-flakonas (500g)</t>
  </si>
  <si>
    <t>13.2.2.</t>
  </si>
  <si>
    <t>14. DALIS</t>
  </si>
  <si>
    <t>ANAEROBŲ IDENTIFIKACIJAI REIKALINGOS PRIEMONĖS (TERPĖS, PRIEDAI, DIAGNOSTINIAI DISKAI, PRIEMONĖS),(SIŪLYTI VIENO GAMINTOJO)</t>
  </si>
  <si>
    <t>14.</t>
  </si>
  <si>
    <t>Anaerobų identifikacijai reikalingos priemonės (terpės, priedai, diagnostiniai diskai, priemonės),(siūlyti vieno gamintojo)</t>
  </si>
  <si>
    <t>14.1.</t>
  </si>
  <si>
    <t xml:space="preserve">Wilkins-Chalgren anaerobinis agaras </t>
  </si>
  <si>
    <t>14.1.1.</t>
  </si>
  <si>
    <t>14.1.2.</t>
  </si>
  <si>
    <t>14.2.</t>
  </si>
  <si>
    <t xml:space="preserve">Vitaminas K  </t>
  </si>
  <si>
    <t>14.2.1.</t>
  </si>
  <si>
    <t>Fasuotė-flakonas</t>
  </si>
  <si>
    <t>14.2.2.</t>
  </si>
  <si>
    <t>14.3.</t>
  </si>
  <si>
    <t xml:space="preserve">Selektyvus neomycino priedas </t>
  </si>
  <si>
    <t>14.3.1.</t>
  </si>
  <si>
    <t>14.3.2.</t>
  </si>
  <si>
    <t>14.4.</t>
  </si>
  <si>
    <t xml:space="preserve">Tioglikolinė terpė </t>
  </si>
  <si>
    <t>14.4.1.</t>
  </si>
  <si>
    <t>Be Breverio modifikacijos</t>
  </si>
  <si>
    <t>14.4.2.</t>
  </si>
  <si>
    <t>14.4.3.</t>
  </si>
  <si>
    <t>14.5.</t>
  </si>
  <si>
    <t>Paketai griežtoms anaerobinėms sąlygoms</t>
  </si>
  <si>
    <t>14.5.1.</t>
  </si>
  <si>
    <t>Skirti 10-12 Petri lėkštėms (talpa 2,5l)</t>
  </si>
  <si>
    <t>14.5.2.</t>
  </si>
  <si>
    <t>14.6.</t>
  </si>
  <si>
    <t xml:space="preserve">Paketai  griežtoms anaerobinėms sąlygoms </t>
  </si>
  <si>
    <t>14.6.1.</t>
  </si>
  <si>
    <t>Skirti 2-4 Petri lėkštėms</t>
  </si>
  <si>
    <t>14.6.2.</t>
  </si>
  <si>
    <t>14.7.</t>
  </si>
  <si>
    <t xml:space="preserve">Vokai (maišai) anaerobiniams paketams </t>
  </si>
  <si>
    <t>14.7.1.</t>
  </si>
  <si>
    <t>Su integruotu sandariu užsegimu</t>
  </si>
  <si>
    <t>14.7.2.</t>
  </si>
  <si>
    <t>14.8.</t>
  </si>
  <si>
    <t>Anaerobinių sąlygų indikatoriai</t>
  </si>
  <si>
    <t>14.8.1.</t>
  </si>
  <si>
    <t>Spalvos keitimas</t>
  </si>
  <si>
    <t>14.8.2.</t>
  </si>
  <si>
    <t>14.9.</t>
  </si>
  <si>
    <t xml:space="preserve">Anaerobinių sąlygų inkubavimo sistema (indas)  </t>
  </si>
  <si>
    <t>14.9.1.</t>
  </si>
  <si>
    <t>14.10.</t>
  </si>
  <si>
    <t xml:space="preserve">Diskai anaerobų identifikavimui   </t>
  </si>
  <si>
    <t>pakuotės</t>
  </si>
  <si>
    <t>14.10.1.</t>
  </si>
  <si>
    <t>Pakuotės sudėtyje turi būti rifampicinas 15µg, kolistinas 10µg, kanamicinas 1000µg, penicilinas 2 IU, vankomicinas 4 µg,eritromicinas 60µg</t>
  </si>
  <si>
    <t>14.10.2.</t>
  </si>
  <si>
    <t>14.11.</t>
  </si>
  <si>
    <t xml:space="preserve"> Anaerobinių diskų skirstytuvas  </t>
  </si>
  <si>
    <t>14.11.1.</t>
  </si>
  <si>
    <t>6-ių vietų</t>
  </si>
  <si>
    <t>14.11.2.</t>
  </si>
  <si>
    <t>Su sandariai užsidarančiu dangčiu ir įdėklu</t>
  </si>
  <si>
    <t>14.11.3.</t>
  </si>
  <si>
    <t>15. DALIS</t>
  </si>
  <si>
    <t xml:space="preserve">MITYBOS TERPĖ TRIJŲ CUKRŲ AGARAS (TSI) </t>
  </si>
  <si>
    <t>15.</t>
  </si>
  <si>
    <t xml:space="preserve">Mitybos terpė trijų cukrų agaras (TSI) </t>
  </si>
  <si>
    <t>15.1.</t>
  </si>
  <si>
    <t xml:space="preserve">Trijų cukrų agaras (TSI) </t>
  </si>
  <si>
    <t>15.1.1.</t>
  </si>
  <si>
    <t>15.1.2.</t>
  </si>
  <si>
    <t>16. DALIS</t>
  </si>
  <si>
    <t>HEMOFILŲ IDENTIFIKACIJA (TERPĖS, PRIEDAI, DIAGNOSTINIAI DISKAI) (SIŪLYTI VIENO GAMINTOJO)</t>
  </si>
  <si>
    <t>16.</t>
  </si>
  <si>
    <t>Hemofilų identifikacija (terpės, priedai, diagnostiniai diskai) (siūlyti vieno gamintojo)</t>
  </si>
  <si>
    <t>16.1.</t>
  </si>
  <si>
    <t xml:space="preserve">Vitoksas </t>
  </si>
  <si>
    <t>Falkonas</t>
  </si>
  <si>
    <t>16.1.1.</t>
  </si>
  <si>
    <t xml:space="preserve">Fasuotė-flakonas </t>
  </si>
  <si>
    <t>16.1.2.</t>
  </si>
  <si>
    <t>16.2.</t>
  </si>
  <si>
    <t xml:space="preserve">Kraujo agaras   </t>
  </si>
  <si>
    <t>16.2.1.</t>
  </si>
  <si>
    <t>Šokoladinio agaro pagrindas</t>
  </si>
  <si>
    <t>16.2.2.</t>
  </si>
  <si>
    <t>16.2.3.</t>
  </si>
  <si>
    <t>16.3.</t>
  </si>
  <si>
    <t>Selektyvus šokoladinis agaras + Bacitracinas + polivitamininis suplementas</t>
  </si>
  <si>
    <t>16.3.1.</t>
  </si>
  <si>
    <t>Gramteigiamų bakterijų ir Neisseria sp. Slopinimas</t>
  </si>
  <si>
    <t>16.3.2.</t>
  </si>
  <si>
    <t>Išpilstytas į 90mm Petri lėkteles</t>
  </si>
  <si>
    <t>16.3.3.</t>
  </si>
  <si>
    <t>16.4.</t>
  </si>
  <si>
    <t>X faktorius</t>
  </si>
  <si>
    <t>16.4.1.</t>
  </si>
  <si>
    <t>Fasuotė diskai</t>
  </si>
  <si>
    <t>16.4.2.</t>
  </si>
  <si>
    <t>16.5.</t>
  </si>
  <si>
    <t xml:space="preserve">V faktorius </t>
  </si>
  <si>
    <t>16.5.1.</t>
  </si>
  <si>
    <t>16.5.2.</t>
  </si>
  <si>
    <t>16.6.</t>
  </si>
  <si>
    <t xml:space="preserve">XV faktorius </t>
  </si>
  <si>
    <t>Vnt.</t>
  </si>
  <si>
    <t>16.6.1.</t>
  </si>
  <si>
    <t>16.6.2.</t>
  </si>
  <si>
    <t>17. DALIS</t>
  </si>
  <si>
    <t>JERSINIŲ IDENTIFIKACIJA (TERPĖS, PRIEDAI) (SIŪLYTI VIENO GAMINTOJO)</t>
  </si>
  <si>
    <t>17.</t>
  </si>
  <si>
    <t>Jersinių identifikacija (terpės, priedai) (siūlyti vieno gamintojo)</t>
  </si>
  <si>
    <t>17.1.</t>
  </si>
  <si>
    <t xml:space="preserve">Selektyvi jersinių terpė </t>
  </si>
  <si>
    <t>17.1.1.</t>
  </si>
  <si>
    <t>17.1.2.</t>
  </si>
  <si>
    <t>17.2.</t>
  </si>
  <si>
    <t xml:space="preserve">Selektyvus priedas  jersinijoms </t>
  </si>
  <si>
    <t>17.2.1.</t>
  </si>
  <si>
    <t>17.2.2.</t>
  </si>
  <si>
    <t>18. DALIS</t>
  </si>
  <si>
    <t>MITYBOS TERPĖ  PSEUDOMONAS SPP.</t>
  </si>
  <si>
    <t>18.</t>
  </si>
  <si>
    <t>Mitybos terpė  Pseudomonas spp.</t>
  </si>
  <si>
    <t>18.1.</t>
  </si>
  <si>
    <t>Pseudomonas spp.</t>
  </si>
  <si>
    <t>18.1.1.</t>
  </si>
  <si>
    <t xml:space="preserve">Metodas-chromogenins (spalvos ketimo pagrindas) </t>
  </si>
  <si>
    <t>18.1.2.</t>
  </si>
  <si>
    <t>Fasuotė - lėkštelė</t>
  </si>
  <si>
    <t>18.1.3.</t>
  </si>
  <si>
    <t>Nustatymas iš kolonijų.Skirta Pseudomonas spp.</t>
  </si>
  <si>
    <t>18.1.4.</t>
  </si>
  <si>
    <t xml:space="preserve">Skirta Pseudomonas spp.(įskaitant Pseudomonas aeruginosa) </t>
  </si>
  <si>
    <t>18.1.5.</t>
  </si>
  <si>
    <t>19. DALIS</t>
  </si>
  <si>
    <t xml:space="preserve">PAKETAI MIKROAEROFILINĖMS SĄLYGOMS SUDARYTI CAMPYLOBACTER SPP.  </t>
  </si>
  <si>
    <t>19.</t>
  </si>
  <si>
    <t xml:space="preserve">Paketai mikroaerofilinėms sąlygoms sudaryti Campylobacter spp.  </t>
  </si>
  <si>
    <t>19.1.</t>
  </si>
  <si>
    <t xml:space="preserve">Paketai Campylobacter spp.  </t>
  </si>
  <si>
    <t>19.1.1.</t>
  </si>
  <si>
    <t>Talpa 2,5 l</t>
  </si>
  <si>
    <t>19.1.2.</t>
  </si>
  <si>
    <t>20. DALIS</t>
  </si>
  <si>
    <t>MITYBOS TERPĖ FENIL ALANINO AGARAS</t>
  </si>
  <si>
    <t>20.</t>
  </si>
  <si>
    <t>Mitybos terpė Fenil alanino agaras</t>
  </si>
  <si>
    <t>20.1.</t>
  </si>
  <si>
    <t>Fenil alanino agaras</t>
  </si>
  <si>
    <t>20.1.1.</t>
  </si>
  <si>
    <t>20.1.2.</t>
  </si>
  <si>
    <t>21. DALIS</t>
  </si>
  <si>
    <t>MITYBOS TERPĖ FENOL-RAUDONIO AGARAS</t>
  </si>
  <si>
    <t>21.</t>
  </si>
  <si>
    <t>Mitybos terpė Fenol-raudonio agaras</t>
  </si>
  <si>
    <t>21.1.</t>
  </si>
  <si>
    <t>Fenol-raudonio agaras</t>
  </si>
  <si>
    <t>21.1.1.</t>
  </si>
  <si>
    <t>21.1.2.</t>
  </si>
  <si>
    <t>22. DALIS</t>
  </si>
  <si>
    <t xml:space="preserve">MITYBOS TERPĖ MALONATO SULTINYS </t>
  </si>
  <si>
    <t>22.</t>
  </si>
  <si>
    <t xml:space="preserve">Mitybos terpė Malonato sultinys </t>
  </si>
  <si>
    <t>22.1.</t>
  </si>
  <si>
    <t xml:space="preserve">Malonato sultinys </t>
  </si>
  <si>
    <t>22.1.1.</t>
  </si>
  <si>
    <t>Rezultatų vertinimas po 24 val. inkubacijos</t>
  </si>
  <si>
    <t>22.1.2.</t>
  </si>
  <si>
    <t>22.1.3.</t>
  </si>
  <si>
    <t>23. DALIS</t>
  </si>
  <si>
    <t>MITYBOS TERPĖ ŠIRDIES-SMEGENŲ SULTINYS</t>
  </si>
  <si>
    <t>23.</t>
  </si>
  <si>
    <t>Mitybos terpė Širdies-smegenų sultinys</t>
  </si>
  <si>
    <t>23.1.</t>
  </si>
  <si>
    <t>Širdies-smegenų sultinys</t>
  </si>
  <si>
    <t>23.1.1.</t>
  </si>
  <si>
    <t>23.1.2.</t>
  </si>
  <si>
    <t>24. DALIS</t>
  </si>
  <si>
    <t>MITYBOS TERPĖ TRIPTONO SOJOS SULTINYS</t>
  </si>
  <si>
    <t>24.</t>
  </si>
  <si>
    <t>Mitybos terpė Triptono sojos sultinys</t>
  </si>
  <si>
    <t>24.1.</t>
  </si>
  <si>
    <t>Triptono sojos sultinys</t>
  </si>
  <si>
    <t>24.1.1.</t>
  </si>
  <si>
    <t>24.1.2.</t>
  </si>
  <si>
    <t>25. DALIS</t>
  </si>
  <si>
    <t xml:space="preserve">MITYBOS TERPĖ TRIPTONO SOJOS AGARAS </t>
  </si>
  <si>
    <t>25.</t>
  </si>
  <si>
    <t xml:space="preserve">Mitybos terpė Triptono sojos agaras </t>
  </si>
  <si>
    <t>25.1.</t>
  </si>
  <si>
    <t xml:space="preserve">Triptono sojos agaras </t>
  </si>
  <si>
    <t>25.1.1.</t>
  </si>
  <si>
    <t>25.1.2.</t>
  </si>
  <si>
    <t>26. DALIS</t>
  </si>
  <si>
    <t xml:space="preserve">MITYBOS TERPĖ SELEKTYVUS THAUER-MARTINO MODIFIKUOTAS (N.GONORRHOEAE/N.MENINGITIS)  AGARAS  </t>
  </si>
  <si>
    <t>26.</t>
  </si>
  <si>
    <t xml:space="preserve">Mitybos terpė Selektyvus Thauer-Martino modifikuotas (N.gonorrhoeae/N.meningitis)  agaras  </t>
  </si>
  <si>
    <t>26.1.</t>
  </si>
  <si>
    <t>Selektyvus Thauer-Martino modifikuotas (N.gonorrhoeae/N.meningitis)  agaras</t>
  </si>
  <si>
    <t>26.1.1.</t>
  </si>
  <si>
    <t>Fasuotė- lėkštelės</t>
  </si>
  <si>
    <t>26.1.2.</t>
  </si>
  <si>
    <t>Kitos mikrofloros (gram+, gram-) slopinimas</t>
  </si>
  <si>
    <t>26.1.3.</t>
  </si>
  <si>
    <t>27. DALIS</t>
  </si>
  <si>
    <t>INDOLO REAKCIJOS NUSTATYMAS (TERPĖS, REAGENTAI) (SIŪLYTI VIENO GAMINTOJO)</t>
  </si>
  <si>
    <t>27.</t>
  </si>
  <si>
    <t>Indolo reakcijos nustatymas (terpės, reagentai) (siūlyti vieno gamintojo)</t>
  </si>
  <si>
    <t>27.1.</t>
  </si>
  <si>
    <t>Kovačo reagentas</t>
  </si>
  <si>
    <t>27.1.1.</t>
  </si>
  <si>
    <t>27.1.2.</t>
  </si>
  <si>
    <t>27.2.</t>
  </si>
  <si>
    <t>SIM agaras</t>
  </si>
  <si>
    <t>27.2.1.</t>
  </si>
  <si>
    <t>Indolo, H2S, judrumo nustatymas</t>
  </si>
  <si>
    <t>27.2.2.</t>
  </si>
  <si>
    <t>Fasuotė-flakonas (500 g.)</t>
  </si>
  <si>
    <t>27.2.3.</t>
  </si>
  <si>
    <t>28. DALIS</t>
  </si>
  <si>
    <t>UREA REAKCIJOS NUSTATYMAS (TERPĖS, PRIEDAI) (SIŪLYTI VIENO GAMINTOJO)</t>
  </si>
  <si>
    <t>28.</t>
  </si>
  <si>
    <t>Urea reakcijos nustatymas (terpės, priedai) (siūlyti vieno gamintojo)</t>
  </si>
  <si>
    <t>28.1.</t>
  </si>
  <si>
    <t xml:space="preserve">Urea agaras </t>
  </si>
  <si>
    <t>28.1.1.</t>
  </si>
  <si>
    <t>28.1.2.</t>
  </si>
  <si>
    <t>28.2.</t>
  </si>
  <si>
    <t>Urea  40 % suplementas</t>
  </si>
  <si>
    <t>28.2.1.</t>
  </si>
  <si>
    <t>28.2.2.</t>
  </si>
  <si>
    <t>29. DALIS</t>
  </si>
  <si>
    <t>MITYBOS TERPĖ LIZINO DEKARBOKSILAZĖS SULTINYS</t>
  </si>
  <si>
    <t>29.</t>
  </si>
  <si>
    <t>Mitybos terpė Lizino dekarboksilazės sultinys</t>
  </si>
  <si>
    <t>29.1.</t>
  </si>
  <si>
    <t>Lizino dekarboksilazės sultinys</t>
  </si>
  <si>
    <t>29.1.1.</t>
  </si>
  <si>
    <t>Fasuotė tabletės</t>
  </si>
  <si>
    <t>29.1.2.</t>
  </si>
  <si>
    <t>30. DALIS</t>
  </si>
  <si>
    <t>MITYBOS TERPĖ SIMANSO CITRATINIS AGARAS</t>
  </si>
  <si>
    <t>30.</t>
  </si>
  <si>
    <t>Mitybos terpė Simanso citratinis agaras</t>
  </si>
  <si>
    <t>30.1.</t>
  </si>
  <si>
    <t>Simanso citratinis agaras</t>
  </si>
  <si>
    <t>30.1.1.</t>
  </si>
  <si>
    <t>30.1.2.</t>
  </si>
  <si>
    <t>31. DALIS</t>
  </si>
  <si>
    <t xml:space="preserve">TRANSPORTINĖ TERPĖ CARY-BLAER </t>
  </si>
  <si>
    <t>31.</t>
  </si>
  <si>
    <t xml:space="preserve">Transportinė terpė Cary-Blaer </t>
  </si>
  <si>
    <t>31.1.</t>
  </si>
  <si>
    <t>31.1.1.</t>
  </si>
  <si>
    <t>Skirta aerobams, anaerobams</t>
  </si>
  <si>
    <t>31.1.2.</t>
  </si>
  <si>
    <t>31.1.3.</t>
  </si>
  <si>
    <t>32. DALIS</t>
  </si>
  <si>
    <t>MITYBOS TERPĖ SELEKTYVUS ŠEDLERIO AGARAS + KANAMICINAS + VANKOMICINAS</t>
  </si>
  <si>
    <t>32.</t>
  </si>
  <si>
    <t>Mitybos terpė Selektyvus Šedlerio agaras + kanamicinas + vankomicinas</t>
  </si>
  <si>
    <t>32.1.</t>
  </si>
  <si>
    <t>Selektyvus Šedlerio agaras + kanamicinas + vankomicinas</t>
  </si>
  <si>
    <t>32.1.1.</t>
  </si>
  <si>
    <t>Fasuotė lėkštelės</t>
  </si>
  <si>
    <t>32.1.2.</t>
  </si>
  <si>
    <t>33. DALIS</t>
  </si>
  <si>
    <t xml:space="preserve">MITYBOS TERPĖ SELENITO BULJONAS </t>
  </si>
  <si>
    <t>33.</t>
  </si>
  <si>
    <t xml:space="preserve">Mitybos terpė Selenito buljonas </t>
  </si>
  <si>
    <t>33.1.</t>
  </si>
  <si>
    <t xml:space="preserve">Selenito buljonas </t>
  </si>
  <si>
    <t>33.1.1.</t>
  </si>
  <si>
    <t>Su sodium biselenitu</t>
  </si>
  <si>
    <t>33.1.2.</t>
  </si>
  <si>
    <t>33.1.3.</t>
  </si>
  <si>
    <t>34. DALIS</t>
  </si>
  <si>
    <t>MITYBOS TERPĖ KALIO TELURITO TIRPALAS 1%</t>
  </si>
  <si>
    <t>34.</t>
  </si>
  <si>
    <t>Mitybos terpė Kalio telurito tirpalas 1%</t>
  </si>
  <si>
    <t>34.1.</t>
  </si>
  <si>
    <t>Kalio telurito tirpalas 1%</t>
  </si>
  <si>
    <t>ml</t>
  </si>
  <si>
    <t>34.1.1.</t>
  </si>
  <si>
    <t>35. DALIS</t>
  </si>
  <si>
    <t>MITYBOS TERPĖ MANITAS CHEMIŠKAI ŠVARUS</t>
  </si>
  <si>
    <t>35.</t>
  </si>
  <si>
    <t>Mitybos terpė Manitas chemiškai švarus</t>
  </si>
  <si>
    <t>35.1.</t>
  </si>
  <si>
    <t>Manitas chemiškai švarus</t>
  </si>
  <si>
    <t>35.1.1.</t>
  </si>
  <si>
    <t>35.1.2.</t>
  </si>
  <si>
    <t>36. DALIS</t>
  </si>
  <si>
    <t>MITYBOS TERPĖ CHJU-LEIFSONO AGARAS</t>
  </si>
  <si>
    <t>36.</t>
  </si>
  <si>
    <t>Mitybos terpė Chju-Leifsono agaras</t>
  </si>
  <si>
    <t>36.1.</t>
  </si>
  <si>
    <t>Chju-Leifsono agaras</t>
  </si>
  <si>
    <t>36.1.1.</t>
  </si>
  <si>
    <t>36.1.2.</t>
  </si>
  <si>
    <t>37. DALIS</t>
  </si>
  <si>
    <t xml:space="preserve">MITYBOS TERPĖ TRIUŠIO PLAZMA KOAGULAZEI NUSTATYTI </t>
  </si>
  <si>
    <t>37.</t>
  </si>
  <si>
    <t xml:space="preserve">Mitybos terpė Triušio plazma koagulazei nustatyti </t>
  </si>
  <si>
    <t>37.1.</t>
  </si>
  <si>
    <t xml:space="preserve">Triušio plazma koagulazei nustatyti </t>
  </si>
  <si>
    <t>37.1.1.</t>
  </si>
  <si>
    <t>Su EDTA</t>
  </si>
  <si>
    <t>37.1.2.</t>
  </si>
  <si>
    <t>37.1.3.</t>
  </si>
  <si>
    <t>38. DALIS</t>
  </si>
  <si>
    <t>KRAUJO TIRPALAI MITYBOS TERPIŲ GAMYBAI</t>
  </si>
  <si>
    <t>38.</t>
  </si>
  <si>
    <t>Kraujo tirpalai mitybos terpių gamybai</t>
  </si>
  <si>
    <t>38.1.</t>
  </si>
  <si>
    <t>Avino kraujas</t>
  </si>
  <si>
    <t>38.1.1.</t>
  </si>
  <si>
    <t>38.2.</t>
  </si>
  <si>
    <t>Arklio kraujas</t>
  </si>
  <si>
    <t>38.2.1.</t>
  </si>
  <si>
    <t>39. DALIS</t>
  </si>
  <si>
    <t xml:space="preserve">DIAGNOSTINIAI OKSIDAZĖS TESTAI </t>
  </si>
  <si>
    <t>39.</t>
  </si>
  <si>
    <t xml:space="preserve">Diagnostiniai Oksidazės testai </t>
  </si>
  <si>
    <t>39.1.</t>
  </si>
  <si>
    <t xml:space="preserve">Oksidazės testai </t>
  </si>
  <si>
    <t>39.1.1.</t>
  </si>
  <si>
    <t>Fasuotė testai</t>
  </si>
  <si>
    <t>39.1.2.</t>
  </si>
  <si>
    <t>40. DALIS</t>
  </si>
  <si>
    <t xml:space="preserve">PRIEDAS PRIE TERPĖS KIAUŠINIŲ SUSPENSIJA </t>
  </si>
  <si>
    <t>40.</t>
  </si>
  <si>
    <t xml:space="preserve">Priedas prie terpės Kiaušinių suspensija </t>
  </si>
  <si>
    <t>40.1.</t>
  </si>
  <si>
    <t>Kiaušinių suspensija</t>
  </si>
  <si>
    <t>flakonas</t>
  </si>
  <si>
    <t>40.1.1.</t>
  </si>
  <si>
    <t>Stafilokokui</t>
  </si>
  <si>
    <t>40.1.2.</t>
  </si>
  <si>
    <t>Be telurito</t>
  </si>
  <si>
    <t>40.1.3.</t>
  </si>
  <si>
    <t>Fasuotė flakonas</t>
  </si>
  <si>
    <t>40.1.4.</t>
  </si>
  <si>
    <t>41. DALIS</t>
  </si>
  <si>
    <t xml:space="preserve">DIAGNOSTINIŲ REAGENTŲ RINKINYS VIDALIO REAKCIJAI </t>
  </si>
  <si>
    <t>41.</t>
  </si>
  <si>
    <t xml:space="preserve">Diagnostinių reagentų rinkinys Vidalio reakcijai </t>
  </si>
  <si>
    <t>41.1.</t>
  </si>
  <si>
    <t xml:space="preserve">Reagentų rinkinys Vidalio reakcijai </t>
  </si>
  <si>
    <t>testai</t>
  </si>
  <si>
    <t>41.1.1.</t>
  </si>
  <si>
    <t>Su teigiama kontrole</t>
  </si>
  <si>
    <t>41.1.2.</t>
  </si>
  <si>
    <t>Fasuotė - testas</t>
  </si>
  <si>
    <t>41.1.3.</t>
  </si>
  <si>
    <t>42. DALIS</t>
  </si>
  <si>
    <t xml:space="preserve">DIAGNOSTINIŲ REAGENTŲ RINKINYS BRUCELIOZĖS REAKCIJAI NUSTATYTI </t>
  </si>
  <si>
    <t>42.</t>
  </si>
  <si>
    <t xml:space="preserve">Diagnostinių reagentų rinkinys bruceliozės reakcijai nustatyti </t>
  </si>
  <si>
    <t>42.1.</t>
  </si>
  <si>
    <t xml:space="preserve">Reagentų rinkinys bruceliozės reakcijai nustatyti </t>
  </si>
  <si>
    <t>42.1.1.</t>
  </si>
  <si>
    <t>42.1.2.</t>
  </si>
  <si>
    <t>42.1.3.</t>
  </si>
  <si>
    <t>43. DALIS</t>
  </si>
  <si>
    <t>DIAGNOSTINIAI TESTAI MENINGITŲ SUKĖLĖJŲ ANTIGENŲ NUSTATYMUI</t>
  </si>
  <si>
    <t>43.</t>
  </si>
  <si>
    <t>Diagnostiniai testai meningitų sukėlėjų antigenų nustatymui</t>
  </si>
  <si>
    <t>43.1.</t>
  </si>
  <si>
    <t>Testai meningitų sukėlėjų antigenų nustatymui</t>
  </si>
  <si>
    <t>43.1.1.</t>
  </si>
  <si>
    <t>Metodas-latexagliutinacijos</t>
  </si>
  <si>
    <t>43.1.2.</t>
  </si>
  <si>
    <t>Turi būti nustatomi: N.meningitidis A (ne N.meningitidis ACYW135), N.meningitidis C (ne N.meningitidis ACYW135), N.meningitidis B/E.coli K1, H.influenzae b tipo, S.pneumoniae, Streptococcus B grupės , N.meningitidis Y/W135 (ne N.meningitidis ACYW135)</t>
  </si>
  <si>
    <t>43.1.3.</t>
  </si>
  <si>
    <t>Su teigiamomis kontrolėmis</t>
  </si>
  <si>
    <t>43.1.4.</t>
  </si>
  <si>
    <t>Fasuotė testas</t>
  </si>
  <si>
    <t>43.1.5.</t>
  </si>
  <si>
    <t>44. DALIS</t>
  </si>
  <si>
    <t xml:space="preserve">TIRPALAI DRUMSTOMAČIUI MCFARLANDO STANDARTAI </t>
  </si>
  <si>
    <t>44.</t>
  </si>
  <si>
    <t xml:space="preserve">Tirpalai drumstomačiui McFarlando standartai </t>
  </si>
  <si>
    <t>44.1.</t>
  </si>
  <si>
    <t xml:space="preserve">McFarlando standartai </t>
  </si>
  <si>
    <t>Rinkinys</t>
  </si>
  <si>
    <t>44.1.1.</t>
  </si>
  <si>
    <t>Skirti Mac-farlandometro kalibracijai</t>
  </si>
  <si>
    <t>44.1.2.</t>
  </si>
  <si>
    <t>5 skiedinių koncentracijos nuo  0,5 iki  5 MacF</t>
  </si>
  <si>
    <t>44.1.3.</t>
  </si>
  <si>
    <t>Fasuotė - rinkinys</t>
  </si>
  <si>
    <t>44.1.4.</t>
  </si>
  <si>
    <t>45. DALIS</t>
  </si>
  <si>
    <t>DAŽAI: METILENO MĖLIO DAŽAI</t>
  </si>
  <si>
    <t>45.</t>
  </si>
  <si>
    <t>Dažai: Metileno mėlio dažai</t>
  </si>
  <si>
    <t>45.1.</t>
  </si>
  <si>
    <t>Metileno mėlio dažai</t>
  </si>
  <si>
    <t>45.1.1.</t>
  </si>
  <si>
    <t>45.1.2.</t>
  </si>
  <si>
    <t>46. DALIS</t>
  </si>
  <si>
    <t>ATSPARUMO MECHANIZMŲ NUSTATYMO DISKAI (SIŪLYTI VIENO GAMINTOJO)</t>
  </si>
  <si>
    <t>46.</t>
  </si>
  <si>
    <t>Atsparumo mechanizmų nustatymo diskai (siūlyti vieno gamintojo)</t>
  </si>
  <si>
    <t>46.1.</t>
  </si>
  <si>
    <t>ESBL</t>
  </si>
  <si>
    <t>46.1.1.</t>
  </si>
  <si>
    <t xml:space="preserve">Patvirtinantis rinkinys enterobakterijoms su cefotaksimu/cefotaksimu + klavulaninė rūgštis/cefpodoksimu/cefpodoksimu + klavulaninė rūgštis/ceftazidimu/ceftazidimu + klavulaninė rūgštis. </t>
  </si>
  <si>
    <t>46.1.2.</t>
  </si>
  <si>
    <t>Fasuotė rinkinys</t>
  </si>
  <si>
    <t>46.1.3.</t>
  </si>
  <si>
    <t>46.2.</t>
  </si>
  <si>
    <t xml:space="preserve">AmpC </t>
  </si>
  <si>
    <t>46.2.1.</t>
  </si>
  <si>
    <t>Chromosominės ir įgytos (plazmidinės) patvirtinantis rinkinys enterobakterijoms su AmpC inhibitoriumi/AmpC sinteze/ESBL inhibitoriumi</t>
  </si>
  <si>
    <t>46.2.2.</t>
  </si>
  <si>
    <t>46.2.3.</t>
  </si>
  <si>
    <t>46.3.</t>
  </si>
  <si>
    <t>Karbapenemazės diskas</t>
  </si>
  <si>
    <t>46.3.1.</t>
  </si>
  <si>
    <t>Patvirtinamsis diskas</t>
  </si>
  <si>
    <t>46.3.2.</t>
  </si>
  <si>
    <t>46.4.</t>
  </si>
  <si>
    <t>KPC/MBL/OXA 48 patvirtinantis rinkinys</t>
  </si>
  <si>
    <t>46.4.1.</t>
  </si>
  <si>
    <t>46.4.2.</t>
  </si>
  <si>
    <t>47. DALIS</t>
  </si>
  <si>
    <t xml:space="preserve">DIAGNOSTINIAI DISKAI BETA LAKTAMAZĖ </t>
  </si>
  <si>
    <t>47.</t>
  </si>
  <si>
    <t xml:space="preserve">Diagnostiniai diskai Beta laktamazė </t>
  </si>
  <si>
    <t>47.1.</t>
  </si>
  <si>
    <t>Beta laktamazė (cefenazė, nitrocefinas)</t>
  </si>
  <si>
    <t>47.1.1.</t>
  </si>
  <si>
    <t>Chromogeninis metodas</t>
  </si>
  <si>
    <t>47.1.2.</t>
  </si>
  <si>
    <t>Fasuotė- diskai</t>
  </si>
  <si>
    <t>47.1.3.</t>
  </si>
  <si>
    <t>48. DALIS</t>
  </si>
  <si>
    <t xml:space="preserve">DIAGNOSTINIAI DISKAI ONPG  </t>
  </si>
  <si>
    <t>48.</t>
  </si>
  <si>
    <t xml:space="preserve">Diagnostiniai diskai ONPG  </t>
  </si>
  <si>
    <t>48.1.</t>
  </si>
  <si>
    <t xml:space="preserve">ONPG  </t>
  </si>
  <si>
    <t>48.1.1.</t>
  </si>
  <si>
    <t>48.1.2.</t>
  </si>
  <si>
    <t>49. DALIS</t>
  </si>
  <si>
    <t>PH TIRPALAI (SIŪLYTI VIENO GAMINTOJO)</t>
  </si>
  <si>
    <t>49.</t>
  </si>
  <si>
    <t>pH tirpalai (siūlyti vieno gamintojo)</t>
  </si>
  <si>
    <t>49.1.</t>
  </si>
  <si>
    <t>pH 7,0 tirpalas</t>
  </si>
  <si>
    <t>49.1.1.</t>
  </si>
  <si>
    <t>49.2.</t>
  </si>
  <si>
    <t>pH 4,0 tirpalas</t>
  </si>
  <si>
    <t>49.2.1.</t>
  </si>
  <si>
    <t>49.3.</t>
  </si>
  <si>
    <t>pH10,0 tirpalas</t>
  </si>
  <si>
    <t>49.3.1.</t>
  </si>
  <si>
    <t>50. DALIS</t>
  </si>
  <si>
    <t>TIRAPALAS ELEKTRODUI KCL</t>
  </si>
  <si>
    <t>50.</t>
  </si>
  <si>
    <t>Tirapalas elektrodui KCL</t>
  </si>
  <si>
    <t>50.1.</t>
  </si>
  <si>
    <t>KCL tirpalas</t>
  </si>
  <si>
    <t>50.1.1.</t>
  </si>
  <si>
    <t>3 mol/l tirpalas</t>
  </si>
  <si>
    <t>50.1.2.</t>
  </si>
  <si>
    <t>51. DALIS</t>
  </si>
  <si>
    <t>MITYBOS TERPĖ DERMATOFITINIS AGARAS</t>
  </si>
  <si>
    <t>51.</t>
  </si>
  <si>
    <t>Mitybos terpė Dermatofitinis agaras</t>
  </si>
  <si>
    <t>51.1.</t>
  </si>
  <si>
    <t>Dermatofitinis agaras</t>
  </si>
  <si>
    <t>51.1.1.</t>
  </si>
  <si>
    <t>Skirtas Aspergillus sp.kultivavimui</t>
  </si>
  <si>
    <t>51.1.2.</t>
  </si>
  <si>
    <t>Išpilstytas į 90 mm Petri lėkteles</t>
  </si>
  <si>
    <t>51.1.3.</t>
  </si>
  <si>
    <t>52. DALIS</t>
  </si>
  <si>
    <t>PRIEDAS PRIE MITYBOS TERPĖS NAOH (NATRIO ŠARMAS)</t>
  </si>
  <si>
    <t>52.</t>
  </si>
  <si>
    <t>Priedas prie mitybos terpės NaOH (Natrio šarmas)</t>
  </si>
  <si>
    <t>52.1.</t>
  </si>
  <si>
    <t>NaOH  (Natrio šarmas)</t>
  </si>
  <si>
    <t>52.1.1.</t>
  </si>
  <si>
    <t>52.1.2.</t>
  </si>
  <si>
    <t>53. DALIS</t>
  </si>
  <si>
    <t>PRIEDAS PRIE MITYBOS TERPĖS KOH (KALIO ŠARMAS)</t>
  </si>
  <si>
    <t>53.</t>
  </si>
  <si>
    <t>Priedas prie mitybos terpės KOH (Kalio šarmas)</t>
  </si>
  <si>
    <t>53.1.</t>
  </si>
  <si>
    <t>KOH (Kalio šarmas)</t>
  </si>
  <si>
    <t>53.1.1.</t>
  </si>
  <si>
    <t>53.1.2.</t>
  </si>
  <si>
    <t>54. DALIS</t>
  </si>
  <si>
    <t xml:space="preserve">PRIEDAS PRIE MITYBOS TERPĖS FECL 3 </t>
  </si>
  <si>
    <t>54.</t>
  </si>
  <si>
    <t xml:space="preserve">Priedas prie mitybos terpės FeCl 3 </t>
  </si>
  <si>
    <t>54.1.</t>
  </si>
  <si>
    <t xml:space="preserve">FeCl 3 </t>
  </si>
  <si>
    <t>54.1.1.</t>
  </si>
  <si>
    <t>Dozavimas lašintuvu</t>
  </si>
  <si>
    <t>54.1.2.</t>
  </si>
  <si>
    <t>54.1.3.</t>
  </si>
  <si>
    <t>55. DALIS</t>
  </si>
  <si>
    <t>RŪGŠTYS</t>
  </si>
  <si>
    <t>55.</t>
  </si>
  <si>
    <t>Rūgštys</t>
  </si>
  <si>
    <t>55.1.</t>
  </si>
  <si>
    <t>HCl 1mol/l (1N)</t>
  </si>
  <si>
    <t>55.1.1.</t>
  </si>
  <si>
    <t>55.2.</t>
  </si>
  <si>
    <t>Ledinė acto rūgštis</t>
  </si>
  <si>
    <t>55.2.1.</t>
  </si>
  <si>
    <t>55.3.</t>
  </si>
  <si>
    <t>Azoto rūgštis</t>
  </si>
  <si>
    <t>55.3.1.</t>
  </si>
  <si>
    <t>56. DALIS</t>
  </si>
  <si>
    <t xml:space="preserve">IMERSINIS ALIEJUS </t>
  </si>
  <si>
    <t>56.</t>
  </si>
  <si>
    <t xml:space="preserve">Imersinis aliejus </t>
  </si>
  <si>
    <t>56.1.</t>
  </si>
  <si>
    <t>56.1.1.</t>
  </si>
  <si>
    <t>Bekvapis</t>
  </si>
  <si>
    <t>56.1.2.</t>
  </si>
  <si>
    <t>Bespalvis</t>
  </si>
  <si>
    <t>56.1.3.</t>
  </si>
  <si>
    <t>Turi būti lengvai pašalinamas nuo objektinių stiklelių laboratorijoje naudojamomis specialiosiomis priemonėmis</t>
  </si>
  <si>
    <t>56.1.4.</t>
  </si>
  <si>
    <t>Fasuotė flakonas su lašintuvu</t>
  </si>
  <si>
    <t>56.1.5.</t>
  </si>
  <si>
    <t>57. DALIS</t>
  </si>
  <si>
    <t>PRIEDAI PRIE ANAEROBINIŲ SĄLYGŲ, ANAEROBINIŲ SĄLYGŲ KATALIZATORIAI</t>
  </si>
  <si>
    <t>57.</t>
  </si>
  <si>
    <t>Priedai prie anaerobinių sąlygų, anaerobinių sąlygų katalizatoriai</t>
  </si>
  <si>
    <t>57.1.</t>
  </si>
  <si>
    <t>Anaerobinių sąlygų katalizatoriai</t>
  </si>
  <si>
    <t>57.1.1.</t>
  </si>
  <si>
    <t>Bedeguonės kultivavimo aplinkos užtikrinimas</t>
  </si>
  <si>
    <t>57.1.2.</t>
  </si>
  <si>
    <t>Fasuotė - pakelis</t>
  </si>
  <si>
    <t>57.1.3.</t>
  </si>
  <si>
    <t>58. DALIS</t>
  </si>
  <si>
    <t xml:space="preserve">UREAPLAZMA SP., MYCOPLASMA HOMINIS IDENTIFIKACIJOS IR JAUTRUMO ANTIBAKTERINIAMSPREPARATAMS TESTAI </t>
  </si>
  <si>
    <t>58.</t>
  </si>
  <si>
    <t xml:space="preserve">Ureaplazma sp., Mycoplasma hominis identifikacijos ir jautrumo antibakteriniamspreparatams testai </t>
  </si>
  <si>
    <t>58.1.</t>
  </si>
  <si>
    <t>58.1.1.</t>
  </si>
  <si>
    <t>Jautrumo metodas-minimalios inhibicinės koncentracijos nustatymas</t>
  </si>
  <si>
    <t>58.1.2.</t>
  </si>
  <si>
    <t>Jautrumas 9 antibiotikams, kiekvieno iš jų 2 koncentracijų: tetraciklinas, doksiciklinas, josamicinas, eritromicinas, azitromicinas, klaritromicinas, ofloksacinas, ciprofloksacinas, pristinamicinas</t>
  </si>
  <si>
    <t>58.1.3.</t>
  </si>
  <si>
    <t>58.1.4.</t>
  </si>
  <si>
    <t>59. DALIS</t>
  </si>
  <si>
    <t>DIAGNOSTINIAI TESTAI: MIELIŲ JAUTRUMO TESTAS</t>
  </si>
  <si>
    <t>59.</t>
  </si>
  <si>
    <t>Diagnostiniai testai: mielių jautrumo testas</t>
  </si>
  <si>
    <t>59.1.</t>
  </si>
  <si>
    <t>Mielių jautrumo testas</t>
  </si>
  <si>
    <t>59.1.1.</t>
  </si>
  <si>
    <t>Metodas-minimalios inhibicinės koncentracijos nustatymas</t>
  </si>
  <si>
    <t>59.1.2.</t>
  </si>
  <si>
    <t>Su teigiama ir neigiama kontrole</t>
  </si>
  <si>
    <t>59.1.3.</t>
  </si>
  <si>
    <t>Jautrumas amfotericinui, fliucitozinui, fliukonazoliui, itrakonazoliui, vorikonazoliui 4 koncentracijose</t>
  </si>
  <si>
    <t>59.1.4.</t>
  </si>
  <si>
    <t>59.1.5.</t>
  </si>
  <si>
    <t>60. DALIS</t>
  </si>
  <si>
    <t>SIFILIO DIAGNOSTINIAI TESTAI</t>
  </si>
  <si>
    <t>60.</t>
  </si>
  <si>
    <t>Sifilio diagnostiniai testai</t>
  </si>
  <si>
    <t>60.1.</t>
  </si>
  <si>
    <t>Sifilio atrankinis testas (RPR)</t>
  </si>
  <si>
    <t>60.1.1.</t>
  </si>
  <si>
    <t>60.1.2.</t>
  </si>
  <si>
    <t>60.2.</t>
  </si>
  <si>
    <t>Sifilio patvirtinamasis testas (TPHA)</t>
  </si>
  <si>
    <t>60.2.1.</t>
  </si>
  <si>
    <t>60.2.2.</t>
  </si>
  <si>
    <t>61. DALIS</t>
  </si>
  <si>
    <t>MITYBOS TERPĖ SELEKTYVUS AGARAS YPAČ LEPIOMS BAKTERIJOS (FASTIDINIS) + 5% DEFIBRINUOTO ARKLIO KRAUJO + NEOMICINAS 75 MG/L</t>
  </si>
  <si>
    <t>61.</t>
  </si>
  <si>
    <t>Mitybos terpė Selektyvus agaras ypač lepioms bakterijos (fastidinis) + 5% defibrinuoto arklio kraujo + neomicinas 75 mg/l</t>
  </si>
  <si>
    <t>61.1.</t>
  </si>
  <si>
    <t>Selektyvus agaras ypač lepioms bakterijos (fastidinis) + 5% defibrinuoto arklio kraujo + neomicinas 75 mg/l</t>
  </si>
  <si>
    <t>61.1.1.</t>
  </si>
  <si>
    <t>Inkubacija  48 val.-5 paros</t>
  </si>
  <si>
    <t>61.1.2.</t>
  </si>
  <si>
    <t>61.1.3.</t>
  </si>
  <si>
    <t>62. DALIS</t>
  </si>
  <si>
    <t>TERPĖS APLINKOS NUOPLOVOMS</t>
  </si>
  <si>
    <t>62.</t>
  </si>
  <si>
    <t>Terpės aplinkos nuoplovoms</t>
  </si>
  <si>
    <t>62.1.</t>
  </si>
  <si>
    <t>62.1.1.</t>
  </si>
  <si>
    <t>Su neutralizuojančiu buferiu ir geliu</t>
  </si>
  <si>
    <t>62.1.2.</t>
  </si>
  <si>
    <t>Gelio kiekis 5 ml</t>
  </si>
  <si>
    <t>62.1.3.</t>
  </si>
  <si>
    <t>63. DALIS</t>
  </si>
  <si>
    <t>KAROLIUKAI ETALONINIŲ PADERMIŲ SAUGOJIMUI</t>
  </si>
  <si>
    <t>63.</t>
  </si>
  <si>
    <t>Karoliukai etaloninių padermių saugojimui</t>
  </si>
  <si>
    <t>63.1.</t>
  </si>
  <si>
    <t>Cryobankas</t>
  </si>
  <si>
    <t>63.1.1.</t>
  </si>
  <si>
    <t>Kontrolinių kultūrų saugojimui prie -70 C</t>
  </si>
  <si>
    <t>63.1.2.</t>
  </si>
  <si>
    <t>Fasuotė - flakonas</t>
  </si>
  <si>
    <t>63.1.3.</t>
  </si>
  <si>
    <t>64. DALIS</t>
  </si>
  <si>
    <t>DAŽAI, SKIRTI DAŽYMUI GRAMO BŪDU (SIŪLYTI VIENO GAMINTOJO)</t>
  </si>
  <si>
    <t>64.</t>
  </si>
  <si>
    <t>Dažai, skirti dažymui Gramo būdu (siūlyti vieno gamintojo)</t>
  </si>
  <si>
    <t>64.1.</t>
  </si>
  <si>
    <t xml:space="preserve">Crystal  Violet </t>
  </si>
  <si>
    <t>64.1.1.</t>
  </si>
  <si>
    <t>64.2.</t>
  </si>
  <si>
    <t>Liugolis</t>
  </si>
  <si>
    <t>64.2.1.</t>
  </si>
  <si>
    <t>64.3.</t>
  </si>
  <si>
    <t>Blankintuojas</t>
  </si>
  <si>
    <t>64.3.1.</t>
  </si>
  <si>
    <t>64.4.</t>
  </si>
  <si>
    <t>Safraninas</t>
  </si>
  <si>
    <t>64.4.1.</t>
  </si>
  <si>
    <t>65. DALIS</t>
  </si>
  <si>
    <t>DAŽAI, SKIRTI DAŽYMUI GRAMO BŪDU AUTOMATIZUOTA SISTEMA (SIŪLYTI VIENO GAMINTOJO)</t>
  </si>
  <si>
    <t>65.</t>
  </si>
  <si>
    <t>Dažai, skirti dažymui Gramo būdu automatizuota sistema (siūlyti vieno gamintojo)</t>
  </si>
  <si>
    <t>65.1.</t>
  </si>
  <si>
    <t xml:space="preserve">Dažai, skirti dažymui Gramo būdu automatizuota sistema </t>
  </si>
  <si>
    <t>65.1.1.</t>
  </si>
  <si>
    <t xml:space="preserve">Fasuotė rinkinys </t>
  </si>
  <si>
    <t>65.1.2.</t>
  </si>
  <si>
    <t>Rinkinio produktai vieno gamintojo</t>
  </si>
  <si>
    <t>65.1.3.</t>
  </si>
  <si>
    <t>66. DALIS</t>
  </si>
  <si>
    <t>DAŽAI, SKIRTI RŪGŠČIAI ATSPARIŲ MIKOBAKTERIJŲ DAŽYMUI CILIO-NILSENO BŪDU (SIŪLYTI VIENO GAMINTIJO)</t>
  </si>
  <si>
    <t>66.</t>
  </si>
  <si>
    <t>Dažai, skirti rūgščiai atsparių mikobakterijų dažymui Cilio-Nilseno būdu (siūlyti vieno gamintijo)</t>
  </si>
  <si>
    <t>66.1.</t>
  </si>
  <si>
    <t xml:space="preserve">Karbolio fuksinas </t>
  </si>
  <si>
    <t>66.1.1.</t>
  </si>
  <si>
    <t>66.2.</t>
  </si>
  <si>
    <t>Malachito žaliasis tirpalas</t>
  </si>
  <si>
    <t>66.2.1.</t>
  </si>
  <si>
    <t>66.3.</t>
  </si>
  <si>
    <t>Blankintojas</t>
  </si>
  <si>
    <t>66.3.1.</t>
  </si>
  <si>
    <t>67. DALIS</t>
  </si>
  <si>
    <t>AGLITINACINIAI SERUMAI SALMONELĖMS</t>
  </si>
  <si>
    <t>67.</t>
  </si>
  <si>
    <t>Aglitinaciniai serumai Salmonelėms</t>
  </si>
  <si>
    <t>67.1.</t>
  </si>
  <si>
    <t xml:space="preserve">Agliutinacinis serumas salmonelėms polivalent.  </t>
  </si>
  <si>
    <t>67.1.1.</t>
  </si>
  <si>
    <t>67.2.</t>
  </si>
  <si>
    <t>Salmonelių monovalentinis serumas O 4</t>
  </si>
  <si>
    <t>67.2.1.</t>
  </si>
  <si>
    <t>67.3.</t>
  </si>
  <si>
    <t>Salmonelių monovalentinis serumas O 5</t>
  </si>
  <si>
    <t>67.3.1.</t>
  </si>
  <si>
    <t>67.4.</t>
  </si>
  <si>
    <t>Salmonelių monovalentinis serumas O 6</t>
  </si>
  <si>
    <t>67.4.1.</t>
  </si>
  <si>
    <t>67.5.</t>
  </si>
  <si>
    <t>Salmonelių monovalentinis serumas O 7</t>
  </si>
  <si>
    <t>67.5.1.</t>
  </si>
  <si>
    <t>67.6.</t>
  </si>
  <si>
    <t>Salmonelių monovalentinis serumas O 8</t>
  </si>
  <si>
    <t>67.6.1.</t>
  </si>
  <si>
    <t>67.7.</t>
  </si>
  <si>
    <t>Salmonelių monovalentinis serumas O 9</t>
  </si>
  <si>
    <t>67.7.1.</t>
  </si>
  <si>
    <t>67.8.</t>
  </si>
  <si>
    <t>Salmonelių monovalentinis serumas O  1,9,12</t>
  </si>
  <si>
    <t>67.8.1.</t>
  </si>
  <si>
    <t>67.9.</t>
  </si>
  <si>
    <t>Salmonelių monovalentinis serumas O  1,2,12</t>
  </si>
  <si>
    <t>67.9.1.</t>
  </si>
  <si>
    <t>67.10.</t>
  </si>
  <si>
    <t>Salmonelių monovalentinis serumas O   3,10,15</t>
  </si>
  <si>
    <t>67.10.1.</t>
  </si>
  <si>
    <t>67.11.</t>
  </si>
  <si>
    <t>Salmonelių monovalentinis serumas H I fazės gm</t>
  </si>
  <si>
    <t>67.11.1.</t>
  </si>
  <si>
    <t>67.12.</t>
  </si>
  <si>
    <t>Salmonelių monovalentinis serumas H I fazės g</t>
  </si>
  <si>
    <t>67.12.1.</t>
  </si>
  <si>
    <t>67.13.</t>
  </si>
  <si>
    <t>Salmonelių monovalentinis serumas H I fazės m</t>
  </si>
  <si>
    <t>67.13.1.</t>
  </si>
  <si>
    <t>67.14.</t>
  </si>
  <si>
    <t>Salmonelių monovalentinis serumas H   I fazės a</t>
  </si>
  <si>
    <t>67.14.1.</t>
  </si>
  <si>
    <t>67.15.</t>
  </si>
  <si>
    <t>Salmonelių monovalentinis serumas H I fazės b</t>
  </si>
  <si>
    <t>67.15.1.</t>
  </si>
  <si>
    <t>67.16.</t>
  </si>
  <si>
    <t>Salmonelių monovalentinis serumas H  I fazės c</t>
  </si>
  <si>
    <t>67.16.1.</t>
  </si>
  <si>
    <t>67.17.</t>
  </si>
  <si>
    <t>Salmonelių monovalentinis serumas H  I fazės d</t>
  </si>
  <si>
    <t>67.17.1.</t>
  </si>
  <si>
    <t>67.18.</t>
  </si>
  <si>
    <t>Salmonelių monovalentinis serumas H  I fazės i</t>
  </si>
  <si>
    <t>67.18.1.</t>
  </si>
  <si>
    <t>67.19.</t>
  </si>
  <si>
    <t>Salmonelių monovalentinis serumas H I fazės  k</t>
  </si>
  <si>
    <t>67.19.1.</t>
  </si>
  <si>
    <t>67.20.</t>
  </si>
  <si>
    <t>Salmonelių monovalentinis serumas H I fazės  r</t>
  </si>
  <si>
    <t>67.20.1.</t>
  </si>
  <si>
    <t>67.21.</t>
  </si>
  <si>
    <t>Salmonelių monovalentinis serumas H  I fazės p</t>
  </si>
  <si>
    <t>67.21.1.</t>
  </si>
  <si>
    <t>67.22.</t>
  </si>
  <si>
    <t>Salmonelių monovalentinis serumas H   I fazės gp</t>
  </si>
  <si>
    <t>67.22.1.</t>
  </si>
  <si>
    <t>67.23.</t>
  </si>
  <si>
    <t>Salmonelių monovalentinis serumas H   II fazės 1,2</t>
  </si>
  <si>
    <t>67.23.1.</t>
  </si>
  <si>
    <t>67.24.</t>
  </si>
  <si>
    <t>Salmonelių monovalentinis serumas H    II fazės 1,5</t>
  </si>
  <si>
    <t>67.24.1.</t>
  </si>
  <si>
    <t>68. DALIS</t>
  </si>
  <si>
    <t>AGLIUTINACINIAI SERUMAI ŠIGELĖMS S.DYSENTERIAE POLIVALENTINIS SERUMAS</t>
  </si>
  <si>
    <t>68.</t>
  </si>
  <si>
    <t>Agliutinaciniai serumai šigelėms S.dysenteriae polivalentinis serumas</t>
  </si>
  <si>
    <t>68.1.</t>
  </si>
  <si>
    <t>S.dysenteriae polivalentinis serumas</t>
  </si>
  <si>
    <t>68.1.1.</t>
  </si>
  <si>
    <t>68.2.</t>
  </si>
  <si>
    <t xml:space="preserve">S.sonnei  polivalentinis serumas </t>
  </si>
  <si>
    <t>68.2.1.</t>
  </si>
  <si>
    <t>68.3.</t>
  </si>
  <si>
    <t>S.flexneri  polivalentinis serumas (siūlyti vieno gamintojo)</t>
  </si>
  <si>
    <t>68.3.1.</t>
  </si>
  <si>
    <t>68.4.</t>
  </si>
  <si>
    <t>S.flexneri serumas tipinis   I</t>
  </si>
  <si>
    <t>68.4.1.</t>
  </si>
  <si>
    <t>68.5.</t>
  </si>
  <si>
    <t>S.flexneri serumas tipinis   II</t>
  </si>
  <si>
    <t>68.5.1.</t>
  </si>
  <si>
    <t>68.6.</t>
  </si>
  <si>
    <t>S.flexneri serumas tipinis   III</t>
  </si>
  <si>
    <t>68.6.1.</t>
  </si>
  <si>
    <t>68.7.</t>
  </si>
  <si>
    <t>S.flexneri serumas tipinis   IV</t>
  </si>
  <si>
    <t>68.7.1.</t>
  </si>
  <si>
    <t>68.8.</t>
  </si>
  <si>
    <t>S.flexneri serumas tipinis     V</t>
  </si>
  <si>
    <t>68.8.1.</t>
  </si>
  <si>
    <t>68.9.</t>
  </si>
  <si>
    <t>S.flexneri serumas tipinis    VI</t>
  </si>
  <si>
    <t>68.9.1.</t>
  </si>
  <si>
    <t>68.10.</t>
  </si>
  <si>
    <t>S.flexneri grupinis serumas  3,4</t>
  </si>
  <si>
    <t>68.10.1.</t>
  </si>
  <si>
    <t>68.11.</t>
  </si>
  <si>
    <t>S.flexneri grupinis serumas  7,8</t>
  </si>
  <si>
    <t>68.11.1.</t>
  </si>
  <si>
    <t>68.12.</t>
  </si>
  <si>
    <t>S.flexneri grupinis serumas  6</t>
  </si>
  <si>
    <t>68.12.1.</t>
  </si>
  <si>
    <t>69. DALIS</t>
  </si>
  <si>
    <t>E.COLI   AGLIUTINACINIAI TRIVALENTINIAI SERUMAI (SIŪLYTI VIENO GAMINTOJO)</t>
  </si>
  <si>
    <t>69.</t>
  </si>
  <si>
    <t>E.coli   agliutinaciniai trivalentiniai serumai (siūlyti vieno gamintojo)</t>
  </si>
  <si>
    <t>69.1.</t>
  </si>
  <si>
    <t xml:space="preserve">E.coli I </t>
  </si>
  <si>
    <t>69.1.1.</t>
  </si>
  <si>
    <t>Trivalentinis serumas O111+O55+O26</t>
  </si>
  <si>
    <t>69.1.2.</t>
  </si>
  <si>
    <t>69.2.</t>
  </si>
  <si>
    <t>E.coli II</t>
  </si>
  <si>
    <t>69.2.1.</t>
  </si>
  <si>
    <t>Trivalentinis serumas O86+O119+O127</t>
  </si>
  <si>
    <t>69.2.2.</t>
  </si>
  <si>
    <t>69.3.</t>
  </si>
  <si>
    <t>E.coli III</t>
  </si>
  <si>
    <t>69.3.1.</t>
  </si>
  <si>
    <t>Trivalentinis serumas O125+O126+O128</t>
  </si>
  <si>
    <t>69.3.2.</t>
  </si>
  <si>
    <t>69.4.</t>
  </si>
  <si>
    <t xml:space="preserve">E.coli  IV </t>
  </si>
  <si>
    <t>69.4.1.</t>
  </si>
  <si>
    <t>Trivalentinis serumas O114+O124+O142</t>
  </si>
  <si>
    <t>69.4.2.</t>
  </si>
  <si>
    <t>70. DALIS</t>
  </si>
  <si>
    <t>AGLIUTINACINIS SERUMAS - E.COLI MONOVALENTINIS SERUMAS</t>
  </si>
  <si>
    <t>70.</t>
  </si>
  <si>
    <t>Agliutinacinis serumas - E.coli monovalentinis serumas</t>
  </si>
  <si>
    <t>70.1.</t>
  </si>
  <si>
    <t>E.coli monovalentinis serumas</t>
  </si>
  <si>
    <t>70.1.1.</t>
  </si>
  <si>
    <t>O157</t>
  </si>
  <si>
    <t>70.1.2.</t>
  </si>
  <si>
    <t>71. DALIS</t>
  </si>
  <si>
    <t>AGLIUTINACINIAI SERUMAI JERSINIJOMS</t>
  </si>
  <si>
    <t>71.</t>
  </si>
  <si>
    <t>Agliutinaciniai serumai jersinijoms</t>
  </si>
  <si>
    <t>71.1.</t>
  </si>
  <si>
    <t>Agliutinacinis serumas jersinijoms O:3</t>
  </si>
  <si>
    <t>71.1.1.</t>
  </si>
  <si>
    <t>71.2.</t>
  </si>
  <si>
    <t>Agliutinacinis serumas jersinijoms O:9</t>
  </si>
  <si>
    <t>71.2.1.</t>
  </si>
  <si>
    <t>72. DALIS</t>
  </si>
  <si>
    <t>AGLIUTINACINIS SERUMAS H.INFLUENZAE B TIPO SERUMAS</t>
  </si>
  <si>
    <t>72.</t>
  </si>
  <si>
    <t>Agliutinacinis serumas H.influenzae b tipo serumas</t>
  </si>
  <si>
    <t>72.1.</t>
  </si>
  <si>
    <t>H.influenzae b tipo serumas</t>
  </si>
  <si>
    <t>72.1.1.</t>
  </si>
  <si>
    <t>73. DALIS</t>
  </si>
  <si>
    <t>MIKROORGANIZMŲ JAUTRUMO NUSTATYMO PLOKŠTELĖS IR PRIEDAI (73.1-73.4 SIŪLYTI PREKES VIENO GAMINTOJO)</t>
  </si>
  <si>
    <t>73.</t>
  </si>
  <si>
    <t>Mikroorganizmų jautrumo nustatymo plokštelės ir priedai (73.1-73.4 siūlyti prekes vieno gamintojo)</t>
  </si>
  <si>
    <t>73.1.</t>
  </si>
  <si>
    <t>Plokštelės enterobakterijų, Acinetobacter sp., Pseudomonas sp. kolistinui nustatyti</t>
  </si>
  <si>
    <t>73.1.1.</t>
  </si>
  <si>
    <t xml:space="preserve">Skirta multirezistentiškoms bakterijoms (MDR), kolistino koncentracijos nuo 0,0625 iki 64 ug/ml </t>
  </si>
  <si>
    <t>73.1.2.</t>
  </si>
  <si>
    <t>Mikropraskiedimo metodas</t>
  </si>
  <si>
    <t>73.1.3.</t>
  </si>
  <si>
    <t>Laužomos plokštelės</t>
  </si>
  <si>
    <t>73.1.4.</t>
  </si>
  <si>
    <t>Kolistino koncentracijos nuo 0,0625 iki 64 ug/ml (viso 11 koncentracijų)</t>
  </si>
  <si>
    <t>73.1.5.</t>
  </si>
  <si>
    <t>73.2.</t>
  </si>
  <si>
    <t>Plokštelių folija</t>
  </si>
  <si>
    <t>73.2.1.</t>
  </si>
  <si>
    <t>73.3.</t>
  </si>
  <si>
    <t xml:space="preserve">Mueller Hinton sultinys </t>
  </si>
  <si>
    <t>73.3.1.</t>
  </si>
  <si>
    <t>73.4.</t>
  </si>
  <si>
    <t>Kamera inokuliacijai</t>
  </si>
  <si>
    <t>73.4.1.</t>
  </si>
  <si>
    <t>73.5.</t>
  </si>
  <si>
    <t>NaCl tirpalas</t>
  </si>
  <si>
    <t>73.5.1.</t>
  </si>
  <si>
    <t>74. DALIS</t>
  </si>
  <si>
    <t xml:space="preserve">ETALONINĖS PADERMĖS </t>
  </si>
  <si>
    <t>74.</t>
  </si>
  <si>
    <t xml:space="preserve">Etaloninės padermės </t>
  </si>
  <si>
    <t>74.1.</t>
  </si>
  <si>
    <t xml:space="preserve">S.aureus ATCC 29213        </t>
  </si>
  <si>
    <t>74.1.1.</t>
  </si>
  <si>
    <t>Fasuotė - kilpelė</t>
  </si>
  <si>
    <t>74.1.2.</t>
  </si>
  <si>
    <t>74.2.</t>
  </si>
  <si>
    <t xml:space="preserve">E.coli ATCC 25922        </t>
  </si>
  <si>
    <t>74.2.1.</t>
  </si>
  <si>
    <t>74.2.2.</t>
  </si>
  <si>
    <t>74.3.</t>
  </si>
  <si>
    <t>Ps.aeruginosa ATCC 27853</t>
  </si>
  <si>
    <t>74.3.1.</t>
  </si>
  <si>
    <t>74.3.2.</t>
  </si>
  <si>
    <t>74.4.</t>
  </si>
  <si>
    <t>S.pneumoniae ATCC 49619</t>
  </si>
  <si>
    <t>74.4.1.</t>
  </si>
  <si>
    <t>74.4.2.</t>
  </si>
  <si>
    <t>74.5.</t>
  </si>
  <si>
    <t>H.influenzae ATCC 49766</t>
  </si>
  <si>
    <t>74.5.1.</t>
  </si>
  <si>
    <t>74.5.2.</t>
  </si>
  <si>
    <t>74.6.</t>
  </si>
  <si>
    <t>E.faecalis ATCC 29212</t>
  </si>
  <si>
    <t>74.6.1.</t>
  </si>
  <si>
    <t>74.6.2.</t>
  </si>
  <si>
    <t>74.7.</t>
  </si>
  <si>
    <t>N.gonorrhoeae ATCC 49226</t>
  </si>
  <si>
    <t>74.7.1.</t>
  </si>
  <si>
    <t>74.7.2.</t>
  </si>
  <si>
    <t>74.8.</t>
  </si>
  <si>
    <t xml:space="preserve">Bacteroides fragilis  ATCC 25285 </t>
  </si>
  <si>
    <t>74.8.1.</t>
  </si>
  <si>
    <t>74.8.2.</t>
  </si>
  <si>
    <t>74.9.</t>
  </si>
  <si>
    <t>S.aureus NCTC 2493 (mec A)</t>
  </si>
  <si>
    <t>74.9.1.</t>
  </si>
  <si>
    <t>74.9.2.</t>
  </si>
  <si>
    <t>74.10.</t>
  </si>
  <si>
    <t>E.coli NCTC 13351</t>
  </si>
  <si>
    <t>74.10.1.</t>
  </si>
  <si>
    <t>74.10.2.</t>
  </si>
  <si>
    <t>74.11.</t>
  </si>
  <si>
    <t>E.coli ATCC 13846</t>
  </si>
  <si>
    <t>74.11.1.</t>
  </si>
  <si>
    <t>74.11.2.</t>
  </si>
  <si>
    <t>74.12.</t>
  </si>
  <si>
    <t>Campylobacter jejuni ATCC 3291</t>
  </si>
  <si>
    <t>74.12.1.</t>
  </si>
  <si>
    <t>74.12.2.</t>
  </si>
  <si>
    <t>74.13.</t>
  </si>
  <si>
    <t>Y.enterocolitica ATCC 9610</t>
  </si>
  <si>
    <t>74.13.1.</t>
  </si>
  <si>
    <t>74.13.2.</t>
  </si>
  <si>
    <t>74.14.</t>
  </si>
  <si>
    <t>S.flexneri ATCC 12022</t>
  </si>
  <si>
    <t>74.14.1.</t>
  </si>
  <si>
    <t>74.14.2.</t>
  </si>
  <si>
    <t>74.15.</t>
  </si>
  <si>
    <t>S.enteritidis ATCC 13076</t>
  </si>
  <si>
    <t>74.15.1.</t>
  </si>
  <si>
    <t>74.15.2.</t>
  </si>
  <si>
    <t>74.16.</t>
  </si>
  <si>
    <t>Klebsiella pneumoniae ATCC 25955</t>
  </si>
  <si>
    <t>74.16.1.</t>
  </si>
  <si>
    <t>74.16.2.</t>
  </si>
  <si>
    <t>74.17.</t>
  </si>
  <si>
    <t>Klebsiella pneumoniae ATCC 700603 (ESBL+)</t>
  </si>
  <si>
    <t>74.17.1.</t>
  </si>
  <si>
    <t>74.17.2.</t>
  </si>
  <si>
    <t>74.18.</t>
  </si>
  <si>
    <t>Klebsiella pneumoniae NCTC 13439 (metalobetalaktamazė+)</t>
  </si>
  <si>
    <t>74.18.1.</t>
  </si>
  <si>
    <t>74.18.2.</t>
  </si>
  <si>
    <t>74.19.</t>
  </si>
  <si>
    <t>Klebsiella pneumoniae NCTC 13438 (karbapenemazė+)</t>
  </si>
  <si>
    <t>74.19.1.</t>
  </si>
  <si>
    <t>74.19.2.</t>
  </si>
  <si>
    <t>74.20.</t>
  </si>
  <si>
    <t>Klebsiella pneumoniae NCTC 13440</t>
  </si>
  <si>
    <t>74.20.1.</t>
  </si>
  <si>
    <t>74.20.2.</t>
  </si>
  <si>
    <t>74.21.</t>
  </si>
  <si>
    <t>C.krusei ATCC 6258</t>
  </si>
  <si>
    <t>74.21.1.</t>
  </si>
  <si>
    <t>74.21.2.</t>
  </si>
  <si>
    <t>74.22.</t>
  </si>
  <si>
    <t>C.albicans ATCC 10231</t>
  </si>
  <si>
    <t>74.22.1.</t>
  </si>
  <si>
    <t>74.22.2.</t>
  </si>
  <si>
    <t>74.23.</t>
  </si>
  <si>
    <t>Proteus mirabilis ATCC 12453</t>
  </si>
  <si>
    <t>74.23.1.</t>
  </si>
  <si>
    <t>74.23.2.</t>
  </si>
  <si>
    <t>74.24.</t>
  </si>
  <si>
    <t>H.pylori ATCC 43504</t>
  </si>
  <si>
    <t>74.24.1.</t>
  </si>
  <si>
    <t>74.24.2.</t>
  </si>
  <si>
    <t>75. DALIS</t>
  </si>
  <si>
    <t xml:space="preserve">MITYBOS TERPĖ ŠLAPIMO SUKĖLĖJAMS </t>
  </si>
  <si>
    <t>75.</t>
  </si>
  <si>
    <t xml:space="preserve">Mitybos terpė šlapimo sukėlėjams </t>
  </si>
  <si>
    <t>75.1.</t>
  </si>
  <si>
    <t>Terpė šlapimo sukėlėjams</t>
  </si>
  <si>
    <t>75.1.1.</t>
  </si>
  <si>
    <t>Metodas-chromogenins (spalvos ketimo pagrindas) E.coli, Enterococcus, Klebsiella, Enterobacter, Serratia,Citrobacter, Proteus, S.aureus, S.saprophyticus išskyrimui.</t>
  </si>
  <si>
    <t>75.1.2.</t>
  </si>
  <si>
    <t>Inkubacija 24 val</t>
  </si>
  <si>
    <t>75.1.3.</t>
  </si>
  <si>
    <t>Jautrumas ne mažiau 94 % , specifiškumas ne mažiau  94 %</t>
  </si>
  <si>
    <t>75.1.4.</t>
  </si>
  <si>
    <t>Fasuotė lėkštelė</t>
  </si>
  <si>
    <t>75.1.5.</t>
  </si>
  <si>
    <t>76. DALIS</t>
  </si>
  <si>
    <t xml:space="preserve">MITYBOS TERPĖ, SKIRTA MULTIREZISTENTIŠKAM (MDR) ŠTAMUI ACINETOBACTER </t>
  </si>
  <si>
    <t>76.</t>
  </si>
  <si>
    <t xml:space="preserve">Mitybos terpė, skirta multirezistentiškam (MDR) štamui Acinetobacter </t>
  </si>
  <si>
    <t>76.1.</t>
  </si>
  <si>
    <t xml:space="preserve">Terpė, skirta multirezistentiškam (MDR) štamui Acinetobacter </t>
  </si>
  <si>
    <t>76.1.1.</t>
  </si>
  <si>
    <t>Metodas-chromogenins (spalvos ketimo pagrindas) C.albicans, C.tropicalis, C.glabrata, C.krusei(skirtingos spalvos)</t>
  </si>
  <si>
    <t>76.1.2.</t>
  </si>
  <si>
    <t>76.1.3.</t>
  </si>
  <si>
    <t>77. DALIS</t>
  </si>
  <si>
    <t xml:space="preserve">MITYBOS TERPĖ, SKIRTA CANDIDA RŪŠIŲ NUSTATYMUI </t>
  </si>
  <si>
    <t>77.</t>
  </si>
  <si>
    <t xml:space="preserve">Mitybos terpė, skirta Candida rūšių nustatymui </t>
  </si>
  <si>
    <t>77.1.</t>
  </si>
  <si>
    <t xml:space="preserve">Terpė, skirta Candida rūšių nustatymui </t>
  </si>
  <si>
    <t>77.1.1.</t>
  </si>
  <si>
    <t>Metodas-chromogenins (spalvos ketimo pagrindas) C.albicans, C.tropicalis, C.glabrata, C.krusei (skirtingos spalvos)</t>
  </si>
  <si>
    <t>77.1.2.</t>
  </si>
  <si>
    <t>77.1.3.</t>
  </si>
  <si>
    <t>78. DALIS</t>
  </si>
  <si>
    <t xml:space="preserve">MITYBOS TERPĖ SALMONELLA/PROTEUS DIFERENCIJACIJAI </t>
  </si>
  <si>
    <t>78.</t>
  </si>
  <si>
    <t xml:space="preserve">Mitybos terpė Salmonella/Proteus diferencijacijai </t>
  </si>
  <si>
    <t>78.1.</t>
  </si>
  <si>
    <t xml:space="preserve"> Terpė Salmonella/Proteus diferencijacijai </t>
  </si>
  <si>
    <t>78.1.1.</t>
  </si>
  <si>
    <t>78.1.2.</t>
  </si>
  <si>
    <t>78.1.3.</t>
  </si>
  <si>
    <t>79. DALIS</t>
  </si>
  <si>
    <t>MITYBOS TERPĖ B GRUPĖS STREPTOKOKUI</t>
  </si>
  <si>
    <t>79.</t>
  </si>
  <si>
    <t>Mitybos terpė B grupės streptokokui</t>
  </si>
  <si>
    <t>79.1.</t>
  </si>
  <si>
    <t>Terpė B grupės streptokokui</t>
  </si>
  <si>
    <t>79.1.1.</t>
  </si>
  <si>
    <t>79.1.2.</t>
  </si>
  <si>
    <t>Inkubacija 16-18 val. aerobinėmis sąlygomis</t>
  </si>
  <si>
    <t>79.1.3.</t>
  </si>
  <si>
    <t>79.1.4.</t>
  </si>
  <si>
    <t>80. DALIS</t>
  </si>
  <si>
    <t>MITYBOS TERPĖ VRE AGARAS (VANKOMICINUI REZISTENTIŠKAS ENTEROKOKAS)</t>
  </si>
  <si>
    <t>80.</t>
  </si>
  <si>
    <t>Mitybos terpė VRE agaras (vankomicinui rezistentiškas enterokokas)</t>
  </si>
  <si>
    <t>80.1.</t>
  </si>
  <si>
    <t>VRE agaras (vankomicinui rezistentiškas enterokokas)</t>
  </si>
  <si>
    <t>80.1.1.</t>
  </si>
  <si>
    <t>80.1.2.</t>
  </si>
  <si>
    <t>80.1.3.</t>
  </si>
  <si>
    <t>81. DALIS</t>
  </si>
  <si>
    <t xml:space="preserve">MITYBOS TERPĖ PATOGENINĖMS YERSINIA ENTEROCOLITICA </t>
  </si>
  <si>
    <t>81.</t>
  </si>
  <si>
    <t xml:space="preserve">Mitybos terpė patogeninėms Yersinia enterocolitica </t>
  </si>
  <si>
    <t>81.1.</t>
  </si>
  <si>
    <t xml:space="preserve">Terpė patogeninėms Yersinia enterocolitica </t>
  </si>
  <si>
    <t>81.1.1.</t>
  </si>
  <si>
    <t xml:space="preserve">Metodas-chromogenins (spalvos ketimo pagrindas) nustatymui ir diferenciacijai iš išmatų. </t>
  </si>
  <si>
    <t>81.1.2.</t>
  </si>
  <si>
    <t>Patogeninių Y.enterocolitica kolonijos spalvotos, nepatogeninių Y.enterocolitica ir kitų bakterijų kolonijų augimas slopinamas</t>
  </si>
  <si>
    <t>81.1.3.</t>
  </si>
  <si>
    <t>Terpė neturi būti CIN  terpės ar jos modifikacijos</t>
  </si>
  <si>
    <t>81.1.4.</t>
  </si>
  <si>
    <t>81.1.5.</t>
  </si>
  <si>
    <t>82. DALIS</t>
  </si>
  <si>
    <t xml:space="preserve">MITYBOS TERPĖ MAITINAMASIS AGARAS </t>
  </si>
  <si>
    <t>82.</t>
  </si>
  <si>
    <t xml:space="preserve">Mitybos terpė maitinamasis agaras </t>
  </si>
  <si>
    <t>82.1.</t>
  </si>
  <si>
    <t xml:space="preserve">Maitinamasis agaras </t>
  </si>
  <si>
    <t>82.1.1.</t>
  </si>
  <si>
    <t>82.1.2.</t>
  </si>
  <si>
    <t>Metodas-sedimintacijos, skirtas oro užteršimo tikrinimui.</t>
  </si>
  <si>
    <t>82.1.3.</t>
  </si>
  <si>
    <t>Su skaičiavimo kameromis</t>
  </si>
  <si>
    <t>82.1.4.</t>
  </si>
  <si>
    <t>Pateikti metodo ir rezultatų vertinimo aprašymą</t>
  </si>
  <si>
    <t>82.1.5.</t>
  </si>
  <si>
    <t>83. DALIS</t>
  </si>
  <si>
    <t>GREITIEJI TESTAI KARBAPENEMAZES GAMINANTIEMS MIKROORGANIZMAMS NUSTATYTI IR PAGALBINĖS PRIEMONĖS</t>
  </si>
  <si>
    <t>83.</t>
  </si>
  <si>
    <t>Greitieji testai karbapenemazes gaminantiems mikroorganizmams nustatyti ir pagalbinės priemonės</t>
  </si>
  <si>
    <t>83.1.</t>
  </si>
  <si>
    <t>Greitasis testas karbapenemazes (CPE) gaminančioms Enterobacterales ir Pseudomonas sp. nustatyti</t>
  </si>
  <si>
    <t>83.1.1.</t>
  </si>
  <si>
    <t>Imunochromatografinis metodas</t>
  </si>
  <si>
    <t>83.1.2.</t>
  </si>
  <si>
    <t>Galimybė nustatyti:  KPC , OXA-48, VIM, IMP , NDM</t>
  </si>
  <si>
    <t>83.1.3.</t>
  </si>
  <si>
    <t>Galimybė tirti iš kolonijų  ir tiesiogiai iš teigiamos kraujo kultūrosne mažiau 99%</t>
  </si>
  <si>
    <t>83.1.4.</t>
  </si>
  <si>
    <t>Turi būti visos rekalingos priemonės mėginių paruošimui iš kraujo kultūros.</t>
  </si>
  <si>
    <t>83.1.5.</t>
  </si>
  <si>
    <t>83.1.6.</t>
  </si>
  <si>
    <t>83.2.</t>
  </si>
  <si>
    <t>Buferis CPE nustatymui iš kraujo kultūros</t>
  </si>
  <si>
    <t>83.2.1.</t>
  </si>
  <si>
    <t>83.2.2.</t>
  </si>
  <si>
    <t>84. DALIS</t>
  </si>
  <si>
    <t>MITYBOS TERPĖ ESBL GAMINANČIOMS ENTEROBACTERIALES NUSTATYTI</t>
  </si>
  <si>
    <t>84.</t>
  </si>
  <si>
    <t>Mitybos terpė ESBL gaminančioms Enterobacteriales nustatyti</t>
  </si>
  <si>
    <t>84.1.</t>
  </si>
  <si>
    <t>Terpė ESBL gaminančioms Enterobacteriales nustatyti</t>
  </si>
  <si>
    <t>84.1.1.</t>
  </si>
  <si>
    <t>Metodas-chromogenins</t>
  </si>
  <si>
    <t>84.1.2.</t>
  </si>
  <si>
    <t>Nustaymas iš kolonijų</t>
  </si>
  <si>
    <t>84.1.3.</t>
  </si>
  <si>
    <t>84.1.4.</t>
  </si>
  <si>
    <t>85. DALIS</t>
  </si>
  <si>
    <t>MITYBOS TERPĖ H.PYLORI</t>
  </si>
  <si>
    <t>85.</t>
  </si>
  <si>
    <t>Mitybos terpė H.pylori</t>
  </si>
  <si>
    <t>85.1.</t>
  </si>
  <si>
    <t>Terpė H.pylori</t>
  </si>
  <si>
    <t>85.1.1.</t>
  </si>
  <si>
    <t>Metodas-chromogenins (spalvos ketimo pagrindas)</t>
  </si>
  <si>
    <t>85.1.2.</t>
  </si>
  <si>
    <t>85.1.3.</t>
  </si>
  <si>
    <t>86. DALIS</t>
  </si>
  <si>
    <t xml:space="preserve">DIAGNOSTINIS DISKAS BACITRACINAS 0,04 IU </t>
  </si>
  <si>
    <t>86.</t>
  </si>
  <si>
    <t xml:space="preserve">Diagnostinis diskas Bacitracinas 0,04 IU </t>
  </si>
  <si>
    <t>86.1.</t>
  </si>
  <si>
    <t>86.1.1.</t>
  </si>
  <si>
    <t>Testo atlikimui su tiriama kultūra  turi būti naudojamas Kolumbijos agaras + 5 % avino kraujo</t>
  </si>
  <si>
    <t>86.1.2.</t>
  </si>
  <si>
    <t>86.1.3.</t>
  </si>
  <si>
    <t>Fasuotė diskas</t>
  </si>
  <si>
    <t>87. DALIS</t>
  </si>
  <si>
    <t>DIAGNOSTINIS GREITASIS TESTAS KOLISTINUI ATSAPARIOMS BAKTERIJOMS NUSTATYTI</t>
  </si>
  <si>
    <t>87.</t>
  </si>
  <si>
    <t>Diagnostinis greitasis testas kolistinui atsaparioms bakterijoms nustatyti</t>
  </si>
  <si>
    <t>87.1.</t>
  </si>
  <si>
    <t>Greitasis testas kolistinui atsaparioms bakterijoms nustatyti</t>
  </si>
  <si>
    <t>87.1.1.</t>
  </si>
  <si>
    <t xml:space="preserve">Metodas- imunochomatografinis. </t>
  </si>
  <si>
    <t>87.1.2.</t>
  </si>
  <si>
    <t>Galimybė nustatyti atsparumo mechanizmą iš kolonijų</t>
  </si>
  <si>
    <t>87.1.3.</t>
  </si>
  <si>
    <t>88. DALIS</t>
  </si>
  <si>
    <t>MITYBOS TERPĖ CPE (KARBAPENEMAZES)  GAMINANČIOMS ENTEROBACTERIALES NUSTATYTI</t>
  </si>
  <si>
    <t>88.</t>
  </si>
  <si>
    <t>Mitybos terpė CPE (karbapenemazes)  gaminančioms Enterobacteriales nustatyti</t>
  </si>
  <si>
    <t>88.1.</t>
  </si>
  <si>
    <t>Terpė CPE (karbapenemazes)  gaminančioms Enterobacteriales nustatyti</t>
  </si>
  <si>
    <t>88.1.1.</t>
  </si>
  <si>
    <t>88.1.2.</t>
  </si>
  <si>
    <t>Nustatymas iš kolonijų</t>
  </si>
  <si>
    <t>88.1.3.</t>
  </si>
  <si>
    <t>Fasuotė lekštelė</t>
  </si>
  <si>
    <t>88.1.4.</t>
  </si>
  <si>
    <t>89. DALIS</t>
  </si>
  <si>
    <t>MITYBOS TERPĖ CAMPYLOBACTER SPP.NUSTATYTI</t>
  </si>
  <si>
    <t>89.</t>
  </si>
  <si>
    <t>Mitybos terpė Campylobacter spp.nustatyti</t>
  </si>
  <si>
    <t>89.1.</t>
  </si>
  <si>
    <t>Terpė Campylobacter spp.nustatyti</t>
  </si>
  <si>
    <t>89.1.1.</t>
  </si>
  <si>
    <t>89.1.2.</t>
  </si>
  <si>
    <t>89.1.3.</t>
  </si>
  <si>
    <t xml:space="preserve">Skirta Campylobacter jejuni, lari, coli </t>
  </si>
  <si>
    <t>89.1.4.</t>
  </si>
  <si>
    <t>89.1.5.</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</si>
  <si>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</si>
  <si>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</si>
  <si>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</si>
  <si>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</si>
  <si>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</si>
  <si>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</si>
  <si>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</si>
  <si>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</si>
  <si>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</si>
  <si>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</si>
  <si>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</si>
  <si>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</si>
  <si>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</si>
  <si>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</si>
  <si>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</si>
  <si>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</si>
  <si>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</si>
  <si>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</si>
  <si>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</si>
  <si>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</si>
  <si>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</si>
  <si>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</si>
  <si>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4400 2026-09-23 11:53:50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</si>
</sst>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3">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5" borderId="1" xfId="0" applyFont="1" applyFill="1" applyBorder="1" applyAlignment="1" applyProtection="1">
      <alignment vertical="center" wrapText="1"/>
      <protection locked="0"/>
    </xf>
    <xf numFmtId="0" fontId="0" fillId="0" borderId="16" xfId="0" applyBorder="1" applyAlignment="1" applyProtection="1">
      <protection locked="0"/>
    </xf>
    <xf numFmtId="0" fontId="0" fillId="0" borderId="15" xfId="0" applyBorder="1" applyAlignment="1" applyProtection="1">
      <protection locked="0"/>
    </xf>
    <xf numFmtId="0" fontId="1" fillId="2" borderId="0" xfId="0" applyFont="1" applyFill="1" applyAlignment="1">
      <alignment horizontal="center"/>
    </xf>
    <xf numFmtId="0" fontId="2" fillId="4" borderId="23" xfId="0" applyFont="1" applyFill="1" applyBorder="1" applyAlignment="1">
      <alignment horizontal="center"/>
    </xf>
    <xf numFmtId="0" fontId="1" fillId="4" borderId="23" xfId="0" applyFont="1" applyFill="1" applyBorder="1" applyAlignment="1">
      <alignment horizontal="center"/>
    </xf>
    <xf numFmtId="0" fontId="1" fillId="5" borderId="0" xfId="0" applyFont="1" applyFill="1" applyAlignment="1" applyProtection="1">
      <alignment horizontal="center"/>
      <protection locked="0"/>
    </xf>
    <xf numFmtId="0" fontId="1" fillId="5" borderId="23" xfId="0" applyFont="1" applyFill="1" applyBorder="1" applyAlignment="1" applyProtection="1">
      <alignment horizontal="center"/>
      <protection locked="0"/>
    </xf>
    <xf numFmtId="0" fontId="1" fillId="4" borderId="0" xfId="0" applyFont="1" applyFill="1" applyAlignment="1">
      <alignment wrapText="1"/>
    </xf>
    <xf numFmtId="0" fontId="1" fillId="5" borderId="23" xfId="0" applyFont="1" applyFill="1" applyBorder="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612"/>
  <sheetViews>
    <sheetView tabSelected="1" workbookViewId="0">
      <selection activeCell="I44" sqref="I44"/>
    </sheetView>
  </sheetViews>
  <sheetFormatPr defaultColWidth="10.875" defaultRowHeight="15" x14ac:dyDescent="0.25"/>
  <cols>
    <col min="1" max="1" width="9.125" style="1" customWidth="1"/>
    <col min="2" max="2" width="41.625" style="11" customWidth="1"/>
    <col min="3" max="3" width="19.25" style="76" customWidth="1"/>
    <col min="4" max="4" width="13.25" style="76" customWidth="1"/>
    <col min="5" max="5" width="23.25" style="1" customWidth="1"/>
    <col min="6" max="6" width="23.75" style="1" customWidth="1"/>
    <col min="7" max="7" width="20.5" style="11" customWidth="1"/>
    <col min="8" max="8" width="26.5" style="11" customWidth="1"/>
    <col min="9" max="10" width="25" style="11" customWidth="1"/>
    <col min="11" max="15" width="25" style="1" customWidth="1"/>
    <col min="16" max="16" width="10.875" style="1" customWidth="1"/>
    <col min="17" max="16384" width="10.875" style="1"/>
  </cols>
  <sheetData>
    <row r="2" spans="1:6" x14ac:dyDescent="0.25">
      <c r="A2" s="12" t="s">
        <v>0</v>
      </c>
      <c r="B2" s="67"/>
    </row>
    <row r="3" spans="1:6" x14ac:dyDescent="0.25">
      <c r="B3" s="68"/>
    </row>
    <row r="4" spans="1:6" x14ac:dyDescent="0.25">
      <c r="A4" s="12" t="s">
        <v>1</v>
      </c>
      <c r="B4" s="67"/>
    </row>
    <row r="5" spans="1:6" x14ac:dyDescent="0.25">
      <c r="A5" s="2"/>
      <c r="B5" s="67"/>
    </row>
    <row r="6" spans="1:6" x14ac:dyDescent="0.25">
      <c r="A6" s="1" t="s">
        <v>2</v>
      </c>
      <c r="B6" s="69" t="s">
        <v>3</v>
      </c>
    </row>
    <row r="7" spans="1:6" x14ac:dyDescent="0.25">
      <c r="B7" s="67"/>
    </row>
    <row r="8" spans="1:6" x14ac:dyDescent="0.25">
      <c r="A8" s="3" t="s">
        <v>4</v>
      </c>
      <c r="B8" s="70"/>
    </row>
    <row r="9" spans="1:6" x14ac:dyDescent="0.25">
      <c r="A9" s="3" t="s">
        <v>5</v>
      </c>
      <c r="B9" s="70"/>
    </row>
    <row r="10" spans="1:6" x14ac:dyDescent="0.25">
      <c r="A10" s="3" t="s">
        <v>6</v>
      </c>
      <c r="B10" s="70"/>
    </row>
    <row r="12" spans="1:6" ht="15.75" x14ac:dyDescent="0.25">
      <c r="A12" s="25" t="s">
        <v>7</v>
      </c>
      <c r="B12" s="26"/>
      <c r="C12" s="22"/>
      <c r="D12" s="23"/>
      <c r="E12" s="23"/>
      <c r="F12" s="24"/>
    </row>
    <row r="13" spans="1:6" ht="15.95" customHeight="1" x14ac:dyDescent="0.25">
      <c r="A13" s="34" t="s">
        <v>8</v>
      </c>
      <c r="B13" s="29"/>
      <c r="C13" s="22"/>
      <c r="D13" s="23"/>
      <c r="E13" s="23"/>
      <c r="F13" s="24"/>
    </row>
    <row r="14" spans="1:6" ht="15.95" customHeight="1" x14ac:dyDescent="0.25">
      <c r="A14" s="34" t="s">
        <v>9</v>
      </c>
      <c r="B14" s="29"/>
      <c r="C14" s="22"/>
      <c r="D14" s="23"/>
      <c r="E14" s="23"/>
      <c r="F14" s="24"/>
    </row>
    <row r="15" spans="1:6" ht="15.95" customHeight="1" x14ac:dyDescent="0.25">
      <c r="A15" s="25" t="s">
        <v>10</v>
      </c>
      <c r="B15" s="26"/>
      <c r="C15" s="22"/>
      <c r="D15" s="23"/>
      <c r="E15" s="23"/>
      <c r="F15" s="24"/>
    </row>
    <row r="16" spans="1:6" ht="63" customHeight="1" x14ac:dyDescent="0.25">
      <c r="A16" s="28" t="s">
        <v>11</v>
      </c>
      <c r="B16" s="29"/>
      <c r="C16" s="73"/>
      <c r="D16" s="74"/>
      <c r="E16" s="74"/>
      <c r="F16" s="75"/>
    </row>
    <row r="17" spans="1:7" ht="15.95" customHeight="1" x14ac:dyDescent="0.25">
      <c r="A17" s="25" t="s">
        <v>12</v>
      </c>
      <c r="B17" s="26"/>
      <c r="C17" s="22"/>
      <c r="D17" s="23"/>
      <c r="E17" s="23"/>
      <c r="F17" s="24"/>
    </row>
    <row r="18" spans="1:7" ht="15.95" customHeight="1" x14ac:dyDescent="0.25">
      <c r="A18" s="25" t="s">
        <v>13</v>
      </c>
      <c r="B18" s="26"/>
      <c r="C18" s="22"/>
      <c r="D18" s="23"/>
      <c r="E18" s="23"/>
      <c r="F18" s="24"/>
    </row>
    <row r="19" spans="1:7" ht="48" customHeight="1" x14ac:dyDescent="0.25">
      <c r="A19" s="25" t="s">
        <v>14</v>
      </c>
      <c r="B19" s="26"/>
      <c r="C19" s="22"/>
      <c r="D19" s="23"/>
      <c r="E19" s="23"/>
      <c r="F19" s="24"/>
    </row>
    <row r="20" spans="1:7" ht="54.95" customHeight="1" x14ac:dyDescent="0.25">
      <c r="A20" s="25" t="s">
        <v>15</v>
      </c>
      <c r="B20" s="26"/>
      <c r="C20" s="22"/>
      <c r="D20" s="23"/>
      <c r="E20" s="23"/>
      <c r="F20" s="24"/>
    </row>
    <row r="21" spans="1:7" ht="71.099999999999994" customHeight="1" x14ac:dyDescent="0.25">
      <c r="A21" s="31" t="s">
        <v>16</v>
      </c>
      <c r="B21" s="32"/>
      <c r="C21" s="35"/>
      <c r="D21" s="36"/>
      <c r="E21" s="36"/>
      <c r="F21" s="36"/>
      <c r="G21" s="81" t="str">
        <f>IF((SUMPRODUCT(--(C21=""))&gt;0), "Privaloma užpildyti, kai taikomi pašalinimo pagrindai", "")</f>
        <v>Privaloma užpildyti, kai taikomi pašalinimo pagrindai</v>
      </c>
    </row>
    <row r="22" spans="1:7" ht="18" customHeight="1" x14ac:dyDescent="0.25">
      <c r="A22" s="4"/>
      <c r="B22" s="4"/>
      <c r="C22" s="5"/>
      <c r="D22" s="5"/>
      <c r="E22" s="5"/>
      <c r="F22" s="5"/>
    </row>
    <row r="23" spans="1:7" x14ac:dyDescent="0.25">
      <c r="A23" s="30" t="s">
        <v>17</v>
      </c>
      <c r="B23" s="27"/>
      <c r="C23" s="27"/>
      <c r="D23" s="27"/>
      <c r="E23" s="27"/>
      <c r="F23" s="27"/>
    </row>
    <row r="24" spans="1:7" x14ac:dyDescent="0.25">
      <c r="A24" s="27" t="s">
        <v>18</v>
      </c>
      <c r="B24" s="27"/>
      <c r="C24" s="27"/>
      <c r="D24" s="27"/>
      <c r="E24" s="27"/>
      <c r="F24" s="27"/>
    </row>
    <row r="25" spans="1:7" x14ac:dyDescent="0.25">
      <c r="A25" s="27" t="s">
        <v>19</v>
      </c>
      <c r="B25" s="27"/>
      <c r="C25" s="27"/>
      <c r="D25" s="27"/>
      <c r="E25" s="27"/>
      <c r="F25" s="27"/>
    </row>
    <row r="26" spans="1:7" x14ac:dyDescent="0.25">
      <c r="A26" s="27" t="s">
        <v>20</v>
      </c>
      <c r="B26" s="27"/>
      <c r="C26" s="27"/>
      <c r="D26" s="27"/>
      <c r="E26" s="27"/>
      <c r="F26" s="27"/>
    </row>
    <row r="27" spans="1:7" x14ac:dyDescent="0.25">
      <c r="A27" s="27" t="s">
        <v>21</v>
      </c>
      <c r="B27" s="27"/>
      <c r="C27" s="27"/>
      <c r="D27" s="27"/>
      <c r="E27" s="27"/>
      <c r="F27" s="27"/>
    </row>
    <row r="28" spans="1:7" ht="32.1" customHeight="1" x14ac:dyDescent="0.25">
      <c r="A28" s="33" t="s">
        <v>22</v>
      </c>
      <c r="B28" s="27"/>
      <c r="C28" s="27"/>
      <c r="D28" s="27"/>
      <c r="E28" s="27"/>
      <c r="F28" s="27"/>
    </row>
    <row r="29" spans="1:7" x14ac:dyDescent="0.25">
      <c r="A29" s="27" t="s">
        <v>23</v>
      </c>
      <c r="B29" s="27"/>
      <c r="C29" s="27"/>
      <c r="D29" s="27"/>
      <c r="E29" s="27"/>
      <c r="F29" s="27"/>
    </row>
    <row r="30" spans="1:7" x14ac:dyDescent="0.25">
      <c r="A30" s="13" t="s">
        <v>24</v>
      </c>
      <c r="D30" s="79"/>
    </row>
    <row r="31" spans="1:7" x14ac:dyDescent="0.25">
      <c r="A31" s="13" t="s">
        <v>25</v>
      </c>
    </row>
    <row r="32" spans="1:7" x14ac:dyDescent="0.25">
      <c r="A32" s="12" t="s">
        <v>26</v>
      </c>
      <c r="B32" s="69" t="s">
        <v>27</v>
      </c>
    </row>
    <row r="34" spans="1:10" x14ac:dyDescent="0.25">
      <c r="A34" s="12" t="s">
        <v>28</v>
      </c>
    </row>
    <row r="35" spans="1:10" ht="60" x14ac:dyDescent="0.25">
      <c r="A35" s="14" t="s">
        <v>29</v>
      </c>
      <c r="B35" s="71" t="s">
        <v>30</v>
      </c>
      <c r="C35" s="77" t="s">
        <v>31</v>
      </c>
      <c r="D35" s="77" t="s">
        <v>32</v>
      </c>
      <c r="E35" s="14" t="s">
        <v>33</v>
      </c>
      <c r="F35" s="14" t="s">
        <v>34</v>
      </c>
      <c r="G35" s="71" t="s">
        <v>35</v>
      </c>
      <c r="H35" s="71" t="s">
        <v>36</v>
      </c>
      <c r="I35" s="71" t="s">
        <v>37</v>
      </c>
      <c r="J35" s="71" t="s">
        <v>38</v>
      </c>
    </row>
    <row r="36" spans="1:10" x14ac:dyDescent="0.25">
      <c r="A36" s="14" t="s">
        <v>39</v>
      </c>
      <c r="B36" s="71" t="s">
        <v>40</v>
      </c>
      <c r="C36" s="78"/>
      <c r="D36" s="78"/>
      <c r="E36" s="15"/>
      <c r="F36" s="15"/>
      <c r="G36" s="72"/>
      <c r="H36" s="72"/>
      <c r="I36" s="72"/>
      <c r="J36" s="72"/>
    </row>
    <row r="37" spans="1:10" x14ac:dyDescent="0.25">
      <c r="A37" s="15" t="s">
        <v>41</v>
      </c>
      <c r="B37" s="72" t="s">
        <v>42</v>
      </c>
      <c r="C37" s="78">
        <v>3000</v>
      </c>
      <c r="D37" s="78" t="s">
        <v>43</v>
      </c>
      <c r="E37" s="16"/>
      <c r="F37" s="15" t="str">
        <f>IF(ISBLANK(E37),"", PRODUCT(C37,E37))</f>
        <v/>
      </c>
      <c r="G37" s="82"/>
      <c r="H37" s="82"/>
      <c r="I37" s="72"/>
      <c r="J37" s="72"/>
    </row>
    <row r="38" spans="1:10" x14ac:dyDescent="0.25">
      <c r="A38" s="15" t="s">
        <v>44</v>
      </c>
      <c r="B38" s="72" t="s">
        <v>45</v>
      </c>
      <c r="C38" s="78"/>
      <c r="D38" s="78"/>
      <c r="E38" s="15"/>
      <c r="F38" s="15"/>
      <c r="G38" s="72"/>
      <c r="H38" s="72"/>
      <c r="I38" s="82"/>
      <c r="J38" s="82"/>
    </row>
    <row r="39" spans="1:10" ht="30" x14ac:dyDescent="0.25">
      <c r="A39" s="15" t="s">
        <v>46</v>
      </c>
      <c r="B39" s="72" t="s">
        <v>47</v>
      </c>
      <c r="C39" s="78"/>
      <c r="D39" s="78"/>
      <c r="E39" s="15"/>
      <c r="F39" s="15"/>
      <c r="G39" s="72"/>
      <c r="H39" s="72"/>
      <c r="I39" s="82"/>
      <c r="J39" s="82"/>
    </row>
    <row r="40" spans="1:10" ht="30" x14ac:dyDescent="0.25">
      <c r="E40" s="14" t="s">
        <v>48</v>
      </c>
      <c r="F40" s="14" t="str">
        <f>IF((COUNT(C37:C39)&lt;&gt;COUNT(F37:F39)),"", ROUND(SUM(F37:F39),2))</f>
        <v/>
      </c>
      <c r="G40" s="81" t="str">
        <f>IF((COUNT(C37:C39)&lt;&gt;COUNT(F37:F39)),"Neužpildytos visų objektų kainos", "")</f>
        <v>Neužpildytos visų objektų kainos</v>
      </c>
    </row>
    <row r="41" spans="1:10" ht="30" x14ac:dyDescent="0.25">
      <c r="C41" s="77" t="s">
        <v>49</v>
      </c>
      <c r="D41" s="80"/>
      <c r="E41" s="14" t="s">
        <v>50</v>
      </c>
      <c r="F41" s="14" t="str">
        <f>IF(OR(F40="",D41=""),"", ROUND(PRODUCT(D41,F40)/100,2))</f>
        <v/>
      </c>
      <c r="G41" s="81" t="str">
        <f>IF(D41="", "Nurodykite taikomą PVM dydį", "")</f>
        <v>Nurodykite taikomą PVM dydį</v>
      </c>
    </row>
    <row r="42" spans="1:10" x14ac:dyDescent="0.25">
      <c r="E42" s="14" t="s">
        <v>51</v>
      </c>
      <c r="F42" s="14">
        <f>IF(ISBLANK(F41), "", ROUND(SUM(F40:F41),2))</f>
        <v>0</v>
      </c>
    </row>
    <row r="46" spans="1:10" x14ac:dyDescent="0.25">
      <c r="A46" s="12" t="s">
        <v>52</v>
      </c>
      <c r="B46" s="69" t="s">
        <v>53</v>
      </c>
    </row>
    <row r="48" spans="1:10" x14ac:dyDescent="0.25">
      <c r="A48" s="12" t="s">
        <v>28</v>
      </c>
    </row>
    <row r="49" spans="1:10" ht="60" x14ac:dyDescent="0.25">
      <c r="A49" s="14" t="s">
        <v>29</v>
      </c>
      <c r="B49" s="71" t="s">
        <v>30</v>
      </c>
      <c r="C49" s="77" t="s">
        <v>31</v>
      </c>
      <c r="D49" s="77" t="s">
        <v>32</v>
      </c>
      <c r="E49" s="14" t="s">
        <v>33</v>
      </c>
      <c r="F49" s="14" t="s">
        <v>34</v>
      </c>
      <c r="G49" s="71" t="s">
        <v>35</v>
      </c>
      <c r="H49" s="71" t="s">
        <v>36</v>
      </c>
      <c r="I49" s="71" t="s">
        <v>37</v>
      </c>
      <c r="J49" s="71" t="s">
        <v>38</v>
      </c>
    </row>
    <row r="50" spans="1:10" x14ac:dyDescent="0.25">
      <c r="A50" s="14" t="s">
        <v>54</v>
      </c>
      <c r="B50" s="71" t="s">
        <v>55</v>
      </c>
      <c r="C50" s="78"/>
      <c r="D50" s="78"/>
      <c r="E50" s="15"/>
      <c r="F50" s="15"/>
      <c r="G50" s="72"/>
      <c r="H50" s="72"/>
      <c r="I50" s="72"/>
      <c r="J50" s="72"/>
    </row>
    <row r="51" spans="1:10" x14ac:dyDescent="0.25">
      <c r="A51" s="15" t="s">
        <v>56</v>
      </c>
      <c r="B51" s="72" t="s">
        <v>57</v>
      </c>
      <c r="C51" s="78">
        <v>3000</v>
      </c>
      <c r="D51" s="78" t="s">
        <v>43</v>
      </c>
      <c r="E51" s="16"/>
      <c r="F51" s="15" t="str">
        <f>IF(ISBLANK(E51),"", PRODUCT(C51,E51))</f>
        <v/>
      </c>
      <c r="G51" s="82"/>
      <c r="H51" s="82"/>
      <c r="I51" s="72"/>
      <c r="J51" s="72"/>
    </row>
    <row r="52" spans="1:10" x14ac:dyDescent="0.25">
      <c r="A52" s="15" t="s">
        <v>58</v>
      </c>
      <c r="B52" s="72" t="s">
        <v>59</v>
      </c>
      <c r="C52" s="78"/>
      <c r="D52" s="78"/>
      <c r="E52" s="15"/>
      <c r="F52" s="15"/>
      <c r="G52" s="72"/>
      <c r="H52" s="72"/>
      <c r="I52" s="82"/>
      <c r="J52" s="82"/>
    </row>
    <row r="53" spans="1:10" ht="30" x14ac:dyDescent="0.25">
      <c r="A53" s="15" t="s">
        <v>60</v>
      </c>
      <c r="B53" s="72" t="s">
        <v>47</v>
      </c>
      <c r="C53" s="78"/>
      <c r="D53" s="78"/>
      <c r="E53" s="15"/>
      <c r="F53" s="15"/>
      <c r="G53" s="72"/>
      <c r="H53" s="72"/>
      <c r="I53" s="82"/>
      <c r="J53" s="82"/>
    </row>
    <row r="54" spans="1:10" ht="30" x14ac:dyDescent="0.25">
      <c r="E54" s="14" t="s">
        <v>48</v>
      </c>
      <c r="F54" s="14" t="str">
        <f>IF((COUNT(C51:C53)&lt;&gt;COUNT(F51:F53)),"", ROUND(SUM(F51:F53),2))</f>
        <v/>
      </c>
      <c r="G54" s="81" t="str">
        <f>IF((COUNT(C51:C53)&lt;&gt;COUNT(F51:F53)),"Neužpildytos visų objektų kainos", "")</f>
        <v>Neužpildytos visų objektų kainos</v>
      </c>
    </row>
    <row r="55" spans="1:10" ht="30" x14ac:dyDescent="0.25">
      <c r="C55" s="77" t="s">
        <v>49</v>
      </c>
      <c r="D55" s="80"/>
      <c r="E55" s="14" t="s">
        <v>50</v>
      </c>
      <c r="F55" s="14" t="str">
        <f>IF(OR(F54="",D55=""),"", ROUND(PRODUCT(D55,F54)/100,2))</f>
        <v/>
      </c>
      <c r="G55" s="81" t="str">
        <f>IF(D55="", "Nurodykite taikomą PVM dydį", "")</f>
        <v>Nurodykite taikomą PVM dydį</v>
      </c>
    </row>
    <row r="56" spans="1:10" x14ac:dyDescent="0.25">
      <c r="E56" s="14" t="s">
        <v>51</v>
      </c>
      <c r="F56" s="14">
        <f>IF(ISBLANK(F55), "", ROUND(SUM(F54:F55),2))</f>
        <v>0</v>
      </c>
    </row>
    <row r="60" spans="1:10" x14ac:dyDescent="0.25">
      <c r="A60" s="12" t="s">
        <v>61</v>
      </c>
      <c r="B60" s="69" t="s">
        <v>62</v>
      </c>
    </row>
    <row r="62" spans="1:10" x14ac:dyDescent="0.25">
      <c r="A62" s="12" t="s">
        <v>28</v>
      </c>
    </row>
    <row r="63" spans="1:10" ht="60" x14ac:dyDescent="0.25">
      <c r="A63" s="14" t="s">
        <v>29</v>
      </c>
      <c r="B63" s="71" t="s">
        <v>30</v>
      </c>
      <c r="C63" s="77" t="s">
        <v>31</v>
      </c>
      <c r="D63" s="77" t="s">
        <v>32</v>
      </c>
      <c r="E63" s="14" t="s">
        <v>33</v>
      </c>
      <c r="F63" s="14" t="s">
        <v>34</v>
      </c>
      <c r="G63" s="71" t="s">
        <v>35</v>
      </c>
      <c r="H63" s="71" t="s">
        <v>36</v>
      </c>
      <c r="I63" s="71" t="s">
        <v>37</v>
      </c>
      <c r="J63" s="71" t="s">
        <v>38</v>
      </c>
    </row>
    <row r="64" spans="1:10" x14ac:dyDescent="0.25">
      <c r="A64" s="14" t="s">
        <v>63</v>
      </c>
      <c r="B64" s="71" t="s">
        <v>64</v>
      </c>
      <c r="C64" s="78"/>
      <c r="D64" s="78"/>
      <c r="E64" s="15"/>
      <c r="F64" s="15"/>
      <c r="G64" s="72"/>
      <c r="H64" s="72"/>
      <c r="I64" s="72"/>
      <c r="J64" s="72"/>
    </row>
    <row r="65" spans="1:10" x14ac:dyDescent="0.25">
      <c r="A65" s="15" t="s">
        <v>65</v>
      </c>
      <c r="B65" s="72" t="s">
        <v>66</v>
      </c>
      <c r="C65" s="78">
        <v>8000</v>
      </c>
      <c r="D65" s="78" t="s">
        <v>43</v>
      </c>
      <c r="E65" s="16"/>
      <c r="F65" s="15" t="str">
        <f>IF(ISBLANK(E65),"", PRODUCT(C65,E65))</f>
        <v/>
      </c>
      <c r="G65" s="82"/>
      <c r="H65" s="82"/>
      <c r="I65" s="72"/>
      <c r="J65" s="72"/>
    </row>
    <row r="66" spans="1:10" x14ac:dyDescent="0.25">
      <c r="A66" s="15" t="s">
        <v>67</v>
      </c>
      <c r="B66" s="72" t="s">
        <v>59</v>
      </c>
      <c r="C66" s="78"/>
      <c r="D66" s="78"/>
      <c r="E66" s="15"/>
      <c r="F66" s="15"/>
      <c r="G66" s="72"/>
      <c r="H66" s="72"/>
      <c r="I66" s="82"/>
      <c r="J66" s="82"/>
    </row>
    <row r="67" spans="1:10" ht="30" x14ac:dyDescent="0.25">
      <c r="A67" s="15" t="s">
        <v>68</v>
      </c>
      <c r="B67" s="72" t="s">
        <v>47</v>
      </c>
      <c r="C67" s="78"/>
      <c r="D67" s="78"/>
      <c r="E67" s="15"/>
      <c r="F67" s="15"/>
      <c r="G67" s="72"/>
      <c r="H67" s="72"/>
      <c r="I67" s="82"/>
      <c r="J67" s="82"/>
    </row>
    <row r="68" spans="1:10" ht="30" x14ac:dyDescent="0.25">
      <c r="E68" s="14" t="s">
        <v>48</v>
      </c>
      <c r="F68" s="14" t="str">
        <f>IF((COUNT(C65:C67)&lt;&gt;COUNT(F65:F67)),"", ROUND(SUM(F65:F67),2))</f>
        <v/>
      </c>
      <c r="G68" s="81" t="str">
        <f>IF((COUNT(C65:C67)&lt;&gt;COUNT(F65:F67)),"Neužpildytos visų objektų kainos", "")</f>
        <v>Neužpildytos visų objektų kainos</v>
      </c>
    </row>
    <row r="69" spans="1:10" ht="30" x14ac:dyDescent="0.25">
      <c r="C69" s="77" t="s">
        <v>49</v>
      </c>
      <c r="D69" s="80"/>
      <c r="E69" s="14" t="s">
        <v>50</v>
      </c>
      <c r="F69" s="14" t="str">
        <f>IF(OR(F68="",D69=""),"", ROUND(PRODUCT(D69,F68)/100,2))</f>
        <v/>
      </c>
      <c r="G69" s="81" t="str">
        <f>IF(D69="", "Nurodykite taikomą PVM dydį", "")</f>
        <v>Nurodykite taikomą PVM dydį</v>
      </c>
    </row>
    <row r="70" spans="1:10" x14ac:dyDescent="0.25">
      <c r="E70" s="14" t="s">
        <v>51</v>
      </c>
      <c r="F70" s="14">
        <f>IF(ISBLANK(F69), "", ROUND(SUM(F68:F69),2))</f>
        <v>0</v>
      </c>
    </row>
    <row r="74" spans="1:10" x14ac:dyDescent="0.25">
      <c r="A74" s="12" t="s">
        <v>69</v>
      </c>
      <c r="B74" s="69" t="s">
        <v>70</v>
      </c>
    </row>
    <row r="76" spans="1:10" x14ac:dyDescent="0.25">
      <c r="A76" s="12" t="s">
        <v>28</v>
      </c>
    </row>
    <row r="77" spans="1:10" ht="60" x14ac:dyDescent="0.25">
      <c r="A77" s="14" t="s">
        <v>29</v>
      </c>
      <c r="B77" s="71" t="s">
        <v>30</v>
      </c>
      <c r="C77" s="77" t="s">
        <v>31</v>
      </c>
      <c r="D77" s="77" t="s">
        <v>32</v>
      </c>
      <c r="E77" s="14" t="s">
        <v>33</v>
      </c>
      <c r="F77" s="14" t="s">
        <v>34</v>
      </c>
      <c r="G77" s="71" t="s">
        <v>35</v>
      </c>
      <c r="H77" s="71" t="s">
        <v>36</v>
      </c>
      <c r="I77" s="71" t="s">
        <v>37</v>
      </c>
      <c r="J77" s="71" t="s">
        <v>38</v>
      </c>
    </row>
    <row r="78" spans="1:10" x14ac:dyDescent="0.25">
      <c r="A78" s="14" t="s">
        <v>71</v>
      </c>
      <c r="B78" s="71" t="s">
        <v>72</v>
      </c>
      <c r="C78" s="78"/>
      <c r="D78" s="78"/>
      <c r="E78" s="15"/>
      <c r="F78" s="15"/>
      <c r="G78" s="72"/>
      <c r="H78" s="72"/>
      <c r="I78" s="72"/>
      <c r="J78" s="72"/>
    </row>
    <row r="79" spans="1:10" x14ac:dyDescent="0.25">
      <c r="A79" s="15" t="s">
        <v>73</v>
      </c>
      <c r="B79" s="72" t="s">
        <v>74</v>
      </c>
      <c r="C79" s="78">
        <v>20000</v>
      </c>
      <c r="D79" s="78" t="s">
        <v>43</v>
      </c>
      <c r="E79" s="16"/>
      <c r="F79" s="15" t="str">
        <f>IF(ISBLANK(E79),"", PRODUCT(C79,E79))</f>
        <v/>
      </c>
      <c r="G79" s="82"/>
      <c r="H79" s="82"/>
      <c r="I79" s="72"/>
      <c r="J79" s="72"/>
    </row>
    <row r="80" spans="1:10" x14ac:dyDescent="0.25">
      <c r="A80" s="15" t="s">
        <v>75</v>
      </c>
      <c r="B80" s="72" t="s">
        <v>76</v>
      </c>
      <c r="C80" s="78"/>
      <c r="D80" s="78"/>
      <c r="E80" s="15"/>
      <c r="F80" s="15"/>
      <c r="G80" s="72"/>
      <c r="H80" s="72"/>
      <c r="I80" s="82"/>
      <c r="J80" s="82"/>
    </row>
    <row r="81" spans="1:10" x14ac:dyDescent="0.25">
      <c r="A81" s="15" t="s">
        <v>77</v>
      </c>
      <c r="B81" s="72" t="s">
        <v>59</v>
      </c>
      <c r="C81" s="78"/>
      <c r="D81" s="78"/>
      <c r="E81" s="15"/>
      <c r="F81" s="15"/>
      <c r="G81" s="72"/>
      <c r="H81" s="72"/>
      <c r="I81" s="82"/>
      <c r="J81" s="82"/>
    </row>
    <row r="82" spans="1:10" ht="30" x14ac:dyDescent="0.25">
      <c r="A82" s="15" t="s">
        <v>78</v>
      </c>
      <c r="B82" s="72" t="s">
        <v>47</v>
      </c>
      <c r="C82" s="78"/>
      <c r="D82" s="78"/>
      <c r="E82" s="15"/>
      <c r="F82" s="15"/>
      <c r="G82" s="72"/>
      <c r="H82" s="72"/>
      <c r="I82" s="82"/>
      <c r="J82" s="82"/>
    </row>
    <row r="83" spans="1:10" ht="30" x14ac:dyDescent="0.25">
      <c r="E83" s="14" t="s">
        <v>48</v>
      </c>
      <c r="F83" s="14" t="str">
        <f>IF((COUNT(C79:C82)&lt;&gt;COUNT(F79:F82)),"", ROUND(SUM(F79:F82),2))</f>
        <v/>
      </c>
      <c r="G83" s="81" t="str">
        <f>IF((COUNT(C79:C82)&lt;&gt;COUNT(F79:F82)),"Neužpildytos visų objektų kainos", "")</f>
        <v>Neužpildytos visų objektų kainos</v>
      </c>
    </row>
    <row r="84" spans="1:10" ht="30" x14ac:dyDescent="0.25">
      <c r="C84" s="77" t="s">
        <v>49</v>
      </c>
      <c r="D84" s="80"/>
      <c r="E84" s="14" t="s">
        <v>50</v>
      </c>
      <c r="F84" s="14" t="str">
        <f>IF(OR(F83="",D84=""),"", ROUND(PRODUCT(D84,F83)/100,2))</f>
        <v/>
      </c>
      <c r="G84" s="81" t="str">
        <f>IF(D84="", "Nurodykite taikomą PVM dydį", "")</f>
        <v>Nurodykite taikomą PVM dydį</v>
      </c>
    </row>
    <row r="85" spans="1:10" x14ac:dyDescent="0.25">
      <c r="E85" s="14" t="s">
        <v>51</v>
      </c>
      <c r="F85" s="14">
        <f>IF(ISBLANK(F84), "", ROUND(SUM(F83:F84),2))</f>
        <v>0</v>
      </c>
    </row>
    <row r="89" spans="1:10" x14ac:dyDescent="0.25">
      <c r="A89" s="12" t="s">
        <v>79</v>
      </c>
      <c r="B89" s="69" t="s">
        <v>80</v>
      </c>
    </row>
    <row r="91" spans="1:10" x14ac:dyDescent="0.25">
      <c r="A91" s="12" t="s">
        <v>28</v>
      </c>
    </row>
    <row r="92" spans="1:10" ht="60" x14ac:dyDescent="0.25">
      <c r="A92" s="14" t="s">
        <v>29</v>
      </c>
      <c r="B92" s="71" t="s">
        <v>30</v>
      </c>
      <c r="C92" s="77" t="s">
        <v>31</v>
      </c>
      <c r="D92" s="77" t="s">
        <v>32</v>
      </c>
      <c r="E92" s="14" t="s">
        <v>33</v>
      </c>
      <c r="F92" s="14" t="s">
        <v>34</v>
      </c>
      <c r="G92" s="71" t="s">
        <v>35</v>
      </c>
      <c r="H92" s="71" t="s">
        <v>36</v>
      </c>
      <c r="I92" s="71" t="s">
        <v>37</v>
      </c>
      <c r="J92" s="71" t="s">
        <v>38</v>
      </c>
    </row>
    <row r="93" spans="1:10" x14ac:dyDescent="0.25">
      <c r="A93" s="14" t="s">
        <v>81</v>
      </c>
      <c r="B93" s="71" t="s">
        <v>82</v>
      </c>
      <c r="C93" s="78"/>
      <c r="D93" s="78"/>
      <c r="E93" s="15"/>
      <c r="F93" s="15"/>
      <c r="G93" s="72"/>
      <c r="H93" s="72"/>
      <c r="I93" s="72"/>
      <c r="J93" s="72"/>
    </row>
    <row r="94" spans="1:10" x14ac:dyDescent="0.25">
      <c r="A94" s="15" t="s">
        <v>83</v>
      </c>
      <c r="B94" s="72" t="s">
        <v>84</v>
      </c>
      <c r="C94" s="78">
        <v>2000</v>
      </c>
      <c r="D94" s="78" t="s">
        <v>43</v>
      </c>
      <c r="E94" s="16"/>
      <c r="F94" s="15" t="str">
        <f>IF(ISBLANK(E94),"", PRODUCT(C94,E94))</f>
        <v/>
      </c>
      <c r="G94" s="82"/>
      <c r="H94" s="82"/>
      <c r="I94" s="72"/>
      <c r="J94" s="72"/>
    </row>
    <row r="95" spans="1:10" x14ac:dyDescent="0.25">
      <c r="A95" s="15" t="s">
        <v>85</v>
      </c>
      <c r="B95" s="72" t="s">
        <v>59</v>
      </c>
      <c r="C95" s="78"/>
      <c r="D95" s="78"/>
      <c r="E95" s="15"/>
      <c r="F95" s="15"/>
      <c r="G95" s="72"/>
      <c r="H95" s="72"/>
      <c r="I95" s="82"/>
      <c r="J95" s="82"/>
    </row>
    <row r="96" spans="1:10" ht="30" x14ac:dyDescent="0.25">
      <c r="A96" s="15" t="s">
        <v>86</v>
      </c>
      <c r="B96" s="72" t="s">
        <v>47</v>
      </c>
      <c r="C96" s="78"/>
      <c r="D96" s="78"/>
      <c r="E96" s="15"/>
      <c r="F96" s="15"/>
      <c r="G96" s="72"/>
      <c r="H96" s="72"/>
      <c r="I96" s="82"/>
      <c r="J96" s="82"/>
    </row>
    <row r="97" spans="1:10" ht="30" x14ac:dyDescent="0.25">
      <c r="E97" s="14" t="s">
        <v>48</v>
      </c>
      <c r="F97" s="14" t="str">
        <f>IF((COUNT(C94:C96)&lt;&gt;COUNT(F94:F96)),"", ROUND(SUM(F94:F96),2))</f>
        <v/>
      </c>
      <c r="G97" s="81" t="str">
        <f>IF((COUNT(C94:C96)&lt;&gt;COUNT(F94:F96)),"Neužpildytos visų objektų kainos", "")</f>
        <v>Neužpildytos visų objektų kainos</v>
      </c>
    </row>
    <row r="98" spans="1:10" ht="30" x14ac:dyDescent="0.25">
      <c r="C98" s="77" t="s">
        <v>49</v>
      </c>
      <c r="D98" s="80"/>
      <c r="E98" s="14" t="s">
        <v>50</v>
      </c>
      <c r="F98" s="14" t="str">
        <f>IF(OR(F97="",D98=""),"", ROUND(PRODUCT(D98,F97)/100,2))</f>
        <v/>
      </c>
      <c r="G98" s="81" t="str">
        <f>IF(D98="", "Nurodykite taikomą PVM dydį", "")</f>
        <v>Nurodykite taikomą PVM dydį</v>
      </c>
    </row>
    <row r="99" spans="1:10" x14ac:dyDescent="0.25">
      <c r="E99" s="14" t="s">
        <v>51</v>
      </c>
      <c r="F99" s="14">
        <f>IF(ISBLANK(F98), "", ROUND(SUM(F97:F98),2))</f>
        <v>0</v>
      </c>
    </row>
    <row r="103" spans="1:10" x14ac:dyDescent="0.25">
      <c r="A103" s="12" t="s">
        <v>87</v>
      </c>
      <c r="B103" s="69" t="s">
        <v>88</v>
      </c>
    </row>
    <row r="105" spans="1:10" x14ac:dyDescent="0.25">
      <c r="A105" s="12" t="s">
        <v>28</v>
      </c>
    </row>
    <row r="106" spans="1:10" ht="60" x14ac:dyDescent="0.25">
      <c r="A106" s="14" t="s">
        <v>29</v>
      </c>
      <c r="B106" s="71" t="s">
        <v>30</v>
      </c>
      <c r="C106" s="77" t="s">
        <v>31</v>
      </c>
      <c r="D106" s="77" t="s">
        <v>32</v>
      </c>
      <c r="E106" s="14" t="s">
        <v>33</v>
      </c>
      <c r="F106" s="14" t="s">
        <v>34</v>
      </c>
      <c r="G106" s="71" t="s">
        <v>35</v>
      </c>
      <c r="H106" s="71" t="s">
        <v>36</v>
      </c>
      <c r="I106" s="71" t="s">
        <v>37</v>
      </c>
      <c r="J106" s="71" t="s">
        <v>38</v>
      </c>
    </row>
    <row r="107" spans="1:10" x14ac:dyDescent="0.25">
      <c r="A107" s="14" t="s">
        <v>89</v>
      </c>
      <c r="B107" s="71" t="s">
        <v>90</v>
      </c>
      <c r="C107" s="78"/>
      <c r="D107" s="78"/>
      <c r="E107" s="15"/>
      <c r="F107" s="15"/>
      <c r="G107" s="72"/>
      <c r="H107" s="72"/>
      <c r="I107" s="72"/>
      <c r="J107" s="72"/>
    </row>
    <row r="108" spans="1:10" x14ac:dyDescent="0.25">
      <c r="A108" s="15" t="s">
        <v>91</v>
      </c>
      <c r="B108" s="72" t="s">
        <v>92</v>
      </c>
      <c r="C108" s="78">
        <v>10000</v>
      </c>
      <c r="D108" s="78" t="s">
        <v>43</v>
      </c>
      <c r="E108" s="16"/>
      <c r="F108" s="15" t="str">
        <f>IF(ISBLANK(E108),"", PRODUCT(C108,E108))</f>
        <v/>
      </c>
      <c r="G108" s="82"/>
      <c r="H108" s="82"/>
      <c r="I108" s="72"/>
      <c r="J108" s="72"/>
    </row>
    <row r="109" spans="1:10" x14ac:dyDescent="0.25">
      <c r="A109" s="15" t="s">
        <v>93</v>
      </c>
      <c r="B109" s="72" t="s">
        <v>59</v>
      </c>
      <c r="C109" s="78"/>
      <c r="D109" s="78"/>
      <c r="E109" s="15"/>
      <c r="F109" s="15"/>
      <c r="G109" s="72"/>
      <c r="H109" s="72"/>
      <c r="I109" s="82"/>
      <c r="J109" s="82"/>
    </row>
    <row r="110" spans="1:10" ht="30" x14ac:dyDescent="0.25">
      <c r="A110" s="15" t="s">
        <v>94</v>
      </c>
      <c r="B110" s="72" t="s">
        <v>47</v>
      </c>
      <c r="C110" s="78"/>
      <c r="D110" s="78"/>
      <c r="E110" s="15"/>
      <c r="F110" s="15"/>
      <c r="G110" s="72"/>
      <c r="H110" s="72"/>
      <c r="I110" s="82"/>
      <c r="J110" s="82"/>
    </row>
    <row r="111" spans="1:10" ht="30" x14ac:dyDescent="0.25">
      <c r="E111" s="14" t="s">
        <v>48</v>
      </c>
      <c r="F111" s="14" t="str">
        <f>IF((COUNT(C108:C110)&lt;&gt;COUNT(F108:F110)),"", ROUND(SUM(F108:F110),2))</f>
        <v/>
      </c>
      <c r="G111" s="81" t="str">
        <f>IF((COUNT(C108:C110)&lt;&gt;COUNT(F108:F110)),"Neužpildytos visų objektų kainos", "")</f>
        <v>Neužpildytos visų objektų kainos</v>
      </c>
    </row>
    <row r="112" spans="1:10" ht="30" x14ac:dyDescent="0.25">
      <c r="C112" s="77" t="s">
        <v>49</v>
      </c>
      <c r="D112" s="80"/>
      <c r="E112" s="14" t="s">
        <v>50</v>
      </c>
      <c r="F112" s="14" t="str">
        <f>IF(OR(F111="",D112=""),"", ROUND(PRODUCT(D112,F111)/100,2))</f>
        <v/>
      </c>
      <c r="G112" s="81" t="str">
        <f>IF(D112="", "Nurodykite taikomą PVM dydį", "")</f>
        <v>Nurodykite taikomą PVM dydį</v>
      </c>
    </row>
    <row r="113" spans="1:10" x14ac:dyDescent="0.25">
      <c r="E113" s="14" t="s">
        <v>51</v>
      </c>
      <c r="F113" s="14">
        <f>IF(ISBLANK(F112), "", ROUND(SUM(F111:F112),2))</f>
        <v>0</v>
      </c>
    </row>
    <row r="117" spans="1:10" x14ac:dyDescent="0.25">
      <c r="A117" s="12" t="s">
        <v>95</v>
      </c>
      <c r="B117" s="69" t="s">
        <v>96</v>
      </c>
    </row>
    <row r="119" spans="1:10" x14ac:dyDescent="0.25">
      <c r="A119" s="12" t="s">
        <v>28</v>
      </c>
    </row>
    <row r="120" spans="1:10" ht="60" x14ac:dyDescent="0.25">
      <c r="A120" s="14" t="s">
        <v>29</v>
      </c>
      <c r="B120" s="71" t="s">
        <v>30</v>
      </c>
      <c r="C120" s="77" t="s">
        <v>31</v>
      </c>
      <c r="D120" s="77" t="s">
        <v>32</v>
      </c>
      <c r="E120" s="14" t="s">
        <v>33</v>
      </c>
      <c r="F120" s="14" t="s">
        <v>34</v>
      </c>
      <c r="G120" s="71" t="s">
        <v>35</v>
      </c>
      <c r="H120" s="71" t="s">
        <v>36</v>
      </c>
      <c r="I120" s="71" t="s">
        <v>37</v>
      </c>
      <c r="J120" s="71" t="s">
        <v>38</v>
      </c>
    </row>
    <row r="121" spans="1:10" x14ac:dyDescent="0.25">
      <c r="A121" s="14" t="s">
        <v>97</v>
      </c>
      <c r="B121" s="71" t="s">
        <v>98</v>
      </c>
      <c r="C121" s="78"/>
      <c r="D121" s="78"/>
      <c r="E121" s="15"/>
      <c r="F121" s="15"/>
      <c r="G121" s="72"/>
      <c r="H121" s="72"/>
      <c r="I121" s="72"/>
      <c r="J121" s="72"/>
    </row>
    <row r="122" spans="1:10" x14ac:dyDescent="0.25">
      <c r="A122" s="15" t="s">
        <v>99</v>
      </c>
      <c r="B122" s="72" t="s">
        <v>100</v>
      </c>
      <c r="C122" s="78">
        <v>60</v>
      </c>
      <c r="D122" s="78" t="s">
        <v>101</v>
      </c>
      <c r="E122" s="16"/>
      <c r="F122" s="15" t="str">
        <f>IF(ISBLANK(E122),"", PRODUCT(C122,E122))</f>
        <v/>
      </c>
      <c r="G122" s="82"/>
      <c r="H122" s="82"/>
      <c r="I122" s="72"/>
      <c r="J122" s="72"/>
    </row>
    <row r="123" spans="1:10" x14ac:dyDescent="0.25">
      <c r="A123" s="15" t="s">
        <v>102</v>
      </c>
      <c r="B123" s="72" t="s">
        <v>103</v>
      </c>
      <c r="C123" s="78"/>
      <c r="D123" s="78"/>
      <c r="E123" s="15"/>
      <c r="F123" s="15"/>
      <c r="G123" s="72"/>
      <c r="H123" s="72"/>
      <c r="I123" s="82"/>
      <c r="J123" s="82"/>
    </row>
    <row r="124" spans="1:10" ht="30" x14ac:dyDescent="0.25">
      <c r="A124" s="15" t="s">
        <v>104</v>
      </c>
      <c r="B124" s="72" t="s">
        <v>47</v>
      </c>
      <c r="C124" s="78"/>
      <c r="D124" s="78"/>
      <c r="E124" s="15"/>
      <c r="F124" s="15"/>
      <c r="G124" s="72"/>
      <c r="H124" s="72"/>
      <c r="I124" s="82"/>
      <c r="J124" s="82"/>
    </row>
    <row r="125" spans="1:10" ht="30" x14ac:dyDescent="0.25">
      <c r="E125" s="14" t="s">
        <v>48</v>
      </c>
      <c r="F125" s="14" t="str">
        <f>IF((COUNT(C122:C124)&lt;&gt;COUNT(F122:F124)),"", ROUND(SUM(F122:F124),2))</f>
        <v/>
      </c>
      <c r="G125" s="81" t="str">
        <f>IF((COUNT(C122:C124)&lt;&gt;COUNT(F122:F124)),"Neužpildytos visų objektų kainos", "")</f>
        <v>Neužpildytos visų objektų kainos</v>
      </c>
    </row>
    <row r="126" spans="1:10" ht="30" x14ac:dyDescent="0.25">
      <c r="C126" s="77" t="s">
        <v>49</v>
      </c>
      <c r="D126" s="80"/>
      <c r="E126" s="14" t="s">
        <v>50</v>
      </c>
      <c r="F126" s="14" t="str">
        <f>IF(OR(F125="",D126=""),"", ROUND(PRODUCT(D126,F125)/100,2))</f>
        <v/>
      </c>
      <c r="G126" s="81" t="str">
        <f>IF(D126="", "Nurodykite taikomą PVM dydį", "")</f>
        <v>Nurodykite taikomą PVM dydį</v>
      </c>
    </row>
    <row r="127" spans="1:10" x14ac:dyDescent="0.25">
      <c r="E127" s="14" t="s">
        <v>51</v>
      </c>
      <c r="F127" s="14">
        <f>IF(ISBLANK(F126), "", ROUND(SUM(F125:F126),2))</f>
        <v>0</v>
      </c>
    </row>
    <row r="131" spans="1:10" ht="30" x14ac:dyDescent="0.25">
      <c r="A131" s="12" t="s">
        <v>105</v>
      </c>
      <c r="B131" s="69" t="s">
        <v>106</v>
      </c>
    </row>
    <row r="133" spans="1:10" x14ac:dyDescent="0.25">
      <c r="A133" s="12" t="s">
        <v>28</v>
      </c>
    </row>
    <row r="134" spans="1:10" ht="60" x14ac:dyDescent="0.25">
      <c r="A134" s="14" t="s">
        <v>29</v>
      </c>
      <c r="B134" s="71" t="s">
        <v>30</v>
      </c>
      <c r="C134" s="77" t="s">
        <v>31</v>
      </c>
      <c r="D134" s="77" t="s">
        <v>32</v>
      </c>
      <c r="E134" s="14" t="s">
        <v>33</v>
      </c>
      <c r="F134" s="14" t="s">
        <v>34</v>
      </c>
      <c r="G134" s="71" t="s">
        <v>35</v>
      </c>
      <c r="H134" s="71" t="s">
        <v>36</v>
      </c>
      <c r="I134" s="71" t="s">
        <v>37</v>
      </c>
      <c r="J134" s="71" t="s">
        <v>38</v>
      </c>
    </row>
    <row r="135" spans="1:10" x14ac:dyDescent="0.25">
      <c r="A135" s="14" t="s">
        <v>107</v>
      </c>
      <c r="B135" s="71" t="s">
        <v>108</v>
      </c>
      <c r="C135" s="78"/>
      <c r="D135" s="78"/>
      <c r="E135" s="15"/>
      <c r="F135" s="15"/>
      <c r="G135" s="72"/>
      <c r="H135" s="72"/>
      <c r="I135" s="72"/>
      <c r="J135" s="72"/>
    </row>
    <row r="136" spans="1:10" x14ac:dyDescent="0.25">
      <c r="A136" s="15" t="s">
        <v>109</v>
      </c>
      <c r="B136" s="72" t="s">
        <v>110</v>
      </c>
      <c r="C136" s="78">
        <v>3000</v>
      </c>
      <c r="D136" s="78" t="s">
        <v>43</v>
      </c>
      <c r="E136" s="16"/>
      <c r="F136" s="15" t="str">
        <f>IF(ISBLANK(E136),"", PRODUCT(C136,E136))</f>
        <v/>
      </c>
      <c r="G136" s="82"/>
      <c r="H136" s="82"/>
      <c r="I136" s="72"/>
      <c r="J136" s="72"/>
    </row>
    <row r="137" spans="1:10" x14ac:dyDescent="0.25">
      <c r="A137" s="15" t="s">
        <v>111</v>
      </c>
      <c r="B137" s="72" t="s">
        <v>112</v>
      </c>
      <c r="C137" s="78"/>
      <c r="D137" s="78"/>
      <c r="E137" s="15"/>
      <c r="F137" s="15"/>
      <c r="G137" s="72"/>
      <c r="H137" s="72"/>
      <c r="I137" s="82"/>
      <c r="J137" s="82"/>
    </row>
    <row r="138" spans="1:10" x14ac:dyDescent="0.25">
      <c r="A138" s="15" t="s">
        <v>113</v>
      </c>
      <c r="B138" s="72" t="s">
        <v>103</v>
      </c>
      <c r="C138" s="78"/>
      <c r="D138" s="78"/>
      <c r="E138" s="15"/>
      <c r="F138" s="15"/>
      <c r="G138" s="72"/>
      <c r="H138" s="72"/>
      <c r="I138" s="82"/>
      <c r="J138" s="82"/>
    </row>
    <row r="139" spans="1:10" ht="30" x14ac:dyDescent="0.25">
      <c r="A139" s="15" t="s">
        <v>114</v>
      </c>
      <c r="B139" s="72" t="s">
        <v>47</v>
      </c>
      <c r="C139" s="78"/>
      <c r="D139" s="78"/>
      <c r="E139" s="15"/>
      <c r="F139" s="15"/>
      <c r="G139" s="72"/>
      <c r="H139" s="72"/>
      <c r="I139" s="82"/>
      <c r="J139" s="82"/>
    </row>
    <row r="140" spans="1:10" ht="30" x14ac:dyDescent="0.25">
      <c r="E140" s="14" t="s">
        <v>48</v>
      </c>
      <c r="F140" s="14" t="str">
        <f>IF((COUNT(C136:C139)&lt;&gt;COUNT(F136:F139)),"", ROUND(SUM(F136:F139),2))</f>
        <v/>
      </c>
      <c r="G140" s="81" t="str">
        <f>IF((COUNT(C136:C139)&lt;&gt;COUNT(F136:F139)),"Neužpildytos visų objektų kainos", "")</f>
        <v>Neužpildytos visų objektų kainos</v>
      </c>
    </row>
    <row r="141" spans="1:10" ht="30" x14ac:dyDescent="0.25">
      <c r="C141" s="77" t="s">
        <v>49</v>
      </c>
      <c r="D141" s="80"/>
      <c r="E141" s="14" t="s">
        <v>50</v>
      </c>
      <c r="F141" s="14" t="str">
        <f>IF(OR(F140="",D141=""),"", ROUND(PRODUCT(D141,F140)/100,2))</f>
        <v/>
      </c>
      <c r="G141" s="81" t="str">
        <f>IF(D141="", "Nurodykite taikomą PVM dydį", "")</f>
        <v>Nurodykite taikomą PVM dydį</v>
      </c>
    </row>
    <row r="142" spans="1:10" x14ac:dyDescent="0.25">
      <c r="E142" s="14" t="s">
        <v>51</v>
      </c>
      <c r="F142" s="14">
        <f>IF(ISBLANK(F141), "", ROUND(SUM(F140:F141),2))</f>
        <v>0</v>
      </c>
    </row>
    <row r="146" spans="1:10" ht="30" x14ac:dyDescent="0.25">
      <c r="A146" s="12" t="s">
        <v>115</v>
      </c>
      <c r="B146" s="69" t="s">
        <v>116</v>
      </c>
    </row>
    <row r="148" spans="1:10" x14ac:dyDescent="0.25">
      <c r="A148" s="12" t="s">
        <v>28</v>
      </c>
    </row>
    <row r="149" spans="1:10" ht="60" x14ac:dyDescent="0.25">
      <c r="A149" s="14" t="s">
        <v>29</v>
      </c>
      <c r="B149" s="71" t="s">
        <v>30</v>
      </c>
      <c r="C149" s="77" t="s">
        <v>31</v>
      </c>
      <c r="D149" s="77" t="s">
        <v>32</v>
      </c>
      <c r="E149" s="14" t="s">
        <v>33</v>
      </c>
      <c r="F149" s="14" t="s">
        <v>34</v>
      </c>
      <c r="G149" s="71" t="s">
        <v>35</v>
      </c>
      <c r="H149" s="71" t="s">
        <v>36</v>
      </c>
      <c r="I149" s="71" t="s">
        <v>37</v>
      </c>
      <c r="J149" s="71" t="s">
        <v>38</v>
      </c>
    </row>
    <row r="150" spans="1:10" ht="30" x14ac:dyDescent="0.25">
      <c r="A150" s="14" t="s">
        <v>117</v>
      </c>
      <c r="B150" s="71" t="s">
        <v>118</v>
      </c>
      <c r="C150" s="78"/>
      <c r="D150" s="78"/>
      <c r="E150" s="15"/>
      <c r="F150" s="15"/>
      <c r="G150" s="72"/>
      <c r="H150" s="72"/>
      <c r="I150" s="72"/>
      <c r="J150" s="72"/>
    </row>
    <row r="151" spans="1:10" x14ac:dyDescent="0.25">
      <c r="A151" s="15" t="s">
        <v>119</v>
      </c>
      <c r="B151" s="72" t="s">
        <v>120</v>
      </c>
      <c r="C151" s="78">
        <v>25000</v>
      </c>
      <c r="D151" s="78" t="s">
        <v>43</v>
      </c>
      <c r="E151" s="16"/>
      <c r="F151" s="15" t="str">
        <f>IF(ISBLANK(E151),"", PRODUCT(C151,E151))</f>
        <v/>
      </c>
      <c r="G151" s="82"/>
      <c r="H151" s="82"/>
      <c r="I151" s="72"/>
      <c r="J151" s="72"/>
    </row>
    <row r="152" spans="1:10" x14ac:dyDescent="0.25">
      <c r="A152" s="15" t="s">
        <v>121</v>
      </c>
      <c r="B152" s="72" t="s">
        <v>103</v>
      </c>
      <c r="C152" s="78"/>
      <c r="D152" s="78"/>
      <c r="E152" s="15"/>
      <c r="F152" s="15"/>
      <c r="G152" s="72"/>
      <c r="H152" s="72"/>
      <c r="I152" s="82"/>
      <c r="J152" s="82"/>
    </row>
    <row r="153" spans="1:10" ht="30" x14ac:dyDescent="0.25">
      <c r="A153" s="15" t="s">
        <v>122</v>
      </c>
      <c r="B153" s="72" t="s">
        <v>47</v>
      </c>
      <c r="C153" s="78"/>
      <c r="D153" s="78"/>
      <c r="E153" s="15"/>
      <c r="F153" s="15"/>
      <c r="G153" s="72"/>
      <c r="H153" s="72"/>
      <c r="I153" s="82"/>
      <c r="J153" s="82"/>
    </row>
    <row r="154" spans="1:10" ht="30" x14ac:dyDescent="0.25">
      <c r="A154" s="15" t="s">
        <v>123</v>
      </c>
      <c r="B154" s="72" t="s">
        <v>124</v>
      </c>
      <c r="C154" s="78">
        <v>300</v>
      </c>
      <c r="D154" s="78" t="s">
        <v>125</v>
      </c>
      <c r="E154" s="16"/>
      <c r="F154" s="15" t="str">
        <f>IF(ISBLANK(E154),"", PRODUCT(C154,E154))</f>
        <v/>
      </c>
      <c r="G154" s="82"/>
      <c r="H154" s="82"/>
      <c r="I154" s="72"/>
      <c r="J154" s="72"/>
    </row>
    <row r="155" spans="1:10" x14ac:dyDescent="0.25">
      <c r="A155" s="15" t="s">
        <v>126</v>
      </c>
      <c r="B155" s="72" t="s">
        <v>127</v>
      </c>
      <c r="C155" s="78"/>
      <c r="D155" s="78"/>
      <c r="E155" s="15"/>
      <c r="F155" s="15"/>
      <c r="G155" s="72"/>
      <c r="H155" s="72"/>
      <c r="I155" s="82"/>
      <c r="J155" s="82"/>
    </row>
    <row r="156" spans="1:10" ht="30" x14ac:dyDescent="0.25">
      <c r="A156" s="15" t="s">
        <v>128</v>
      </c>
      <c r="B156" s="72" t="s">
        <v>47</v>
      </c>
      <c r="C156" s="78"/>
      <c r="D156" s="78"/>
      <c r="E156" s="15"/>
      <c r="F156" s="15"/>
      <c r="G156" s="72"/>
      <c r="H156" s="72"/>
      <c r="I156" s="82"/>
      <c r="J156" s="82"/>
    </row>
    <row r="157" spans="1:10" ht="30" x14ac:dyDescent="0.25">
      <c r="A157" s="15" t="s">
        <v>129</v>
      </c>
      <c r="B157" s="72" t="s">
        <v>130</v>
      </c>
      <c r="C157" s="78">
        <v>150</v>
      </c>
      <c r="D157" s="78" t="s">
        <v>125</v>
      </c>
      <c r="E157" s="16"/>
      <c r="F157" s="15" t="str">
        <f>IF(ISBLANK(E157),"", PRODUCT(C157,E157))</f>
        <v/>
      </c>
      <c r="G157" s="82"/>
      <c r="H157" s="82"/>
      <c r="I157" s="72"/>
      <c r="J157" s="72"/>
    </row>
    <row r="158" spans="1:10" x14ac:dyDescent="0.25">
      <c r="A158" s="15" t="s">
        <v>131</v>
      </c>
      <c r="B158" s="72" t="s">
        <v>127</v>
      </c>
      <c r="C158" s="78"/>
      <c r="D158" s="78"/>
      <c r="E158" s="15"/>
      <c r="F158" s="15"/>
      <c r="G158" s="72"/>
      <c r="H158" s="72"/>
      <c r="I158" s="82"/>
      <c r="J158" s="82"/>
    </row>
    <row r="159" spans="1:10" ht="30" x14ac:dyDescent="0.25">
      <c r="A159" s="15" t="s">
        <v>132</v>
      </c>
      <c r="B159" s="72" t="s">
        <v>47</v>
      </c>
      <c r="C159" s="78"/>
      <c r="D159" s="78"/>
      <c r="E159" s="15"/>
      <c r="F159" s="15"/>
      <c r="G159" s="72"/>
      <c r="H159" s="72"/>
      <c r="I159" s="82"/>
      <c r="J159" s="82"/>
    </row>
    <row r="160" spans="1:10" ht="30" x14ac:dyDescent="0.25">
      <c r="E160" s="14" t="s">
        <v>48</v>
      </c>
      <c r="F160" s="14" t="str">
        <f>IF((COUNT(C151:C159)&lt;&gt;COUNT(F151:F159)),"", ROUND(SUM(F151:F159),2))</f>
        <v/>
      </c>
      <c r="G160" s="81" t="str">
        <f>IF((COUNT(C151:C159)&lt;&gt;COUNT(F151:F159)),"Neužpildytos visų objektų kainos", "")</f>
        <v>Neužpildytos visų objektų kainos</v>
      </c>
    </row>
    <row r="161" spans="1:10" ht="30" x14ac:dyDescent="0.25">
      <c r="C161" s="77" t="s">
        <v>49</v>
      </c>
      <c r="D161" s="80"/>
      <c r="E161" s="14" t="s">
        <v>50</v>
      </c>
      <c r="F161" s="14" t="str">
        <f>IF(OR(F160="",D161=""),"", ROUND(PRODUCT(D161,F160)/100,2))</f>
        <v/>
      </c>
      <c r="G161" s="81" t="str">
        <f>IF(D161="", "Nurodykite taikomą PVM dydį", "")</f>
        <v>Nurodykite taikomą PVM dydį</v>
      </c>
    </row>
    <row r="162" spans="1:10" x14ac:dyDescent="0.25">
      <c r="E162" s="14" t="s">
        <v>51</v>
      </c>
      <c r="F162" s="14">
        <f>IF(ISBLANK(F161), "", ROUND(SUM(F160:F161),2))</f>
        <v>0</v>
      </c>
    </row>
    <row r="166" spans="1:10" ht="30" x14ac:dyDescent="0.25">
      <c r="A166" s="12" t="s">
        <v>133</v>
      </c>
      <c r="B166" s="69" t="s">
        <v>134</v>
      </c>
    </row>
    <row r="168" spans="1:10" x14ac:dyDescent="0.25">
      <c r="A168" s="12" t="s">
        <v>28</v>
      </c>
    </row>
    <row r="169" spans="1:10" ht="60" x14ac:dyDescent="0.25">
      <c r="A169" s="14" t="s">
        <v>29</v>
      </c>
      <c r="B169" s="71" t="s">
        <v>30</v>
      </c>
      <c r="C169" s="77" t="s">
        <v>31</v>
      </c>
      <c r="D169" s="77" t="s">
        <v>32</v>
      </c>
      <c r="E169" s="14" t="s">
        <v>33</v>
      </c>
      <c r="F169" s="14" t="s">
        <v>34</v>
      </c>
      <c r="G169" s="71" t="s">
        <v>35</v>
      </c>
      <c r="H169" s="71" t="s">
        <v>36</v>
      </c>
      <c r="I169" s="71" t="s">
        <v>37</v>
      </c>
      <c r="J169" s="71" t="s">
        <v>38</v>
      </c>
    </row>
    <row r="170" spans="1:10" ht="30" x14ac:dyDescent="0.25">
      <c r="A170" s="14" t="s">
        <v>135</v>
      </c>
      <c r="B170" s="71" t="s">
        <v>136</v>
      </c>
      <c r="C170" s="78"/>
      <c r="D170" s="78"/>
      <c r="E170" s="15"/>
      <c r="F170" s="15"/>
      <c r="G170" s="72"/>
      <c r="H170" s="72"/>
      <c r="I170" s="72"/>
      <c r="J170" s="72"/>
    </row>
    <row r="171" spans="1:10" x14ac:dyDescent="0.25">
      <c r="A171" s="15" t="s">
        <v>137</v>
      </c>
      <c r="B171" s="72" t="s">
        <v>138</v>
      </c>
      <c r="C171" s="78">
        <v>36000</v>
      </c>
      <c r="D171" s="78" t="s">
        <v>43</v>
      </c>
      <c r="E171" s="16"/>
      <c r="F171" s="15" t="str">
        <f>IF(ISBLANK(E171),"", PRODUCT(C171,E171))</f>
        <v/>
      </c>
      <c r="G171" s="82"/>
      <c r="H171" s="82"/>
      <c r="I171" s="72"/>
      <c r="J171" s="72"/>
    </row>
    <row r="172" spans="1:10" x14ac:dyDescent="0.25">
      <c r="A172" s="15" t="s">
        <v>139</v>
      </c>
      <c r="B172" s="72" t="s">
        <v>59</v>
      </c>
      <c r="C172" s="78"/>
      <c r="D172" s="78"/>
      <c r="E172" s="15"/>
      <c r="F172" s="15"/>
      <c r="G172" s="72"/>
      <c r="H172" s="72"/>
      <c r="I172" s="82"/>
      <c r="J172" s="82"/>
    </row>
    <row r="173" spans="1:10" ht="30" x14ac:dyDescent="0.25">
      <c r="A173" s="15" t="s">
        <v>140</v>
      </c>
      <c r="B173" s="72" t="s">
        <v>47</v>
      </c>
      <c r="C173" s="78"/>
      <c r="D173" s="78"/>
      <c r="E173" s="15"/>
      <c r="F173" s="15"/>
      <c r="G173" s="72"/>
      <c r="H173" s="72"/>
      <c r="I173" s="82"/>
      <c r="J173" s="82"/>
    </row>
    <row r="174" spans="1:10" x14ac:dyDescent="0.25">
      <c r="A174" s="15" t="s">
        <v>141</v>
      </c>
      <c r="B174" s="72" t="s">
        <v>142</v>
      </c>
      <c r="C174" s="78">
        <v>9000</v>
      </c>
      <c r="D174" s="78" t="s">
        <v>143</v>
      </c>
      <c r="E174" s="16"/>
      <c r="F174" s="15" t="str">
        <f>IF(ISBLANK(E174),"", PRODUCT(C174,E174))</f>
        <v/>
      </c>
      <c r="G174" s="82"/>
      <c r="H174" s="82"/>
      <c r="I174" s="72"/>
      <c r="J174" s="72"/>
    </row>
    <row r="175" spans="1:10" x14ac:dyDescent="0.25">
      <c r="A175" s="15" t="s">
        <v>144</v>
      </c>
      <c r="B175" s="72" t="s">
        <v>145</v>
      </c>
      <c r="C175" s="78"/>
      <c r="D175" s="78"/>
      <c r="E175" s="15"/>
      <c r="F175" s="15"/>
      <c r="G175" s="72"/>
      <c r="H175" s="72"/>
      <c r="I175" s="82"/>
      <c r="J175" s="82"/>
    </row>
    <row r="176" spans="1:10" ht="30" x14ac:dyDescent="0.25">
      <c r="A176" s="15" t="s">
        <v>146</v>
      </c>
      <c r="B176" s="72" t="s">
        <v>47</v>
      </c>
      <c r="C176" s="78"/>
      <c r="D176" s="78"/>
      <c r="E176" s="15"/>
      <c r="F176" s="15"/>
      <c r="G176" s="72"/>
      <c r="H176" s="72"/>
      <c r="I176" s="82"/>
      <c r="J176" s="82"/>
    </row>
    <row r="177" spans="1:10" x14ac:dyDescent="0.25">
      <c r="A177" s="15" t="s">
        <v>147</v>
      </c>
      <c r="B177" s="72" t="s">
        <v>148</v>
      </c>
      <c r="C177" s="78">
        <v>45</v>
      </c>
      <c r="D177" s="78" t="s">
        <v>143</v>
      </c>
      <c r="E177" s="16"/>
      <c r="F177" s="15" t="str">
        <f>IF(ISBLANK(E177),"", PRODUCT(C177,E177))</f>
        <v/>
      </c>
      <c r="G177" s="82"/>
      <c r="H177" s="82"/>
      <c r="I177" s="72"/>
      <c r="J177" s="72"/>
    </row>
    <row r="178" spans="1:10" x14ac:dyDescent="0.25">
      <c r="A178" s="15" t="s">
        <v>149</v>
      </c>
      <c r="B178" s="72" t="s">
        <v>150</v>
      </c>
      <c r="C178" s="78"/>
      <c r="D178" s="78"/>
      <c r="E178" s="15"/>
      <c r="F178" s="15"/>
      <c r="G178" s="72"/>
      <c r="H178" s="72"/>
      <c r="I178" s="82"/>
      <c r="J178" s="82"/>
    </row>
    <row r="179" spans="1:10" ht="30" x14ac:dyDescent="0.25">
      <c r="A179" s="15" t="s">
        <v>151</v>
      </c>
      <c r="B179" s="72" t="s">
        <v>47</v>
      </c>
      <c r="C179" s="78"/>
      <c r="D179" s="78"/>
      <c r="E179" s="15"/>
      <c r="F179" s="15"/>
      <c r="G179" s="72"/>
      <c r="H179" s="72"/>
      <c r="I179" s="82"/>
      <c r="J179" s="82"/>
    </row>
    <row r="180" spans="1:10" ht="30" x14ac:dyDescent="0.25">
      <c r="A180" s="15" t="s">
        <v>152</v>
      </c>
      <c r="B180" s="72" t="s">
        <v>153</v>
      </c>
      <c r="C180" s="78">
        <v>300</v>
      </c>
      <c r="D180" s="78" t="s">
        <v>143</v>
      </c>
      <c r="E180" s="16"/>
      <c r="F180" s="15" t="str">
        <f>IF(ISBLANK(E180),"", PRODUCT(C180,E180))</f>
        <v/>
      </c>
      <c r="G180" s="82"/>
      <c r="H180" s="82"/>
      <c r="I180" s="72"/>
      <c r="J180" s="72"/>
    </row>
    <row r="181" spans="1:10" x14ac:dyDescent="0.25">
      <c r="A181" s="15" t="s">
        <v>154</v>
      </c>
      <c r="B181" s="72" t="s">
        <v>155</v>
      </c>
      <c r="C181" s="78"/>
      <c r="D181" s="78"/>
      <c r="E181" s="15"/>
      <c r="F181" s="15"/>
      <c r="G181" s="72"/>
      <c r="H181" s="72"/>
      <c r="I181" s="82"/>
      <c r="J181" s="82"/>
    </row>
    <row r="182" spans="1:10" ht="30" x14ac:dyDescent="0.25">
      <c r="A182" s="15" t="s">
        <v>156</v>
      </c>
      <c r="B182" s="72" t="s">
        <v>47</v>
      </c>
      <c r="C182" s="78"/>
      <c r="D182" s="78"/>
      <c r="E182" s="15"/>
      <c r="F182" s="15"/>
      <c r="G182" s="72"/>
      <c r="H182" s="72"/>
      <c r="I182" s="82"/>
      <c r="J182" s="82"/>
    </row>
    <row r="183" spans="1:10" ht="30" x14ac:dyDescent="0.25">
      <c r="A183" s="15" t="s">
        <v>157</v>
      </c>
      <c r="B183" s="72" t="s">
        <v>158</v>
      </c>
      <c r="C183" s="78">
        <v>360</v>
      </c>
      <c r="D183" s="78" t="s">
        <v>143</v>
      </c>
      <c r="E183" s="16"/>
      <c r="F183" s="15" t="str">
        <f>IF(ISBLANK(E183),"", PRODUCT(C183,E183))</f>
        <v/>
      </c>
      <c r="G183" s="82"/>
      <c r="H183" s="82"/>
      <c r="I183" s="72"/>
      <c r="J183" s="72"/>
    </row>
    <row r="184" spans="1:10" x14ac:dyDescent="0.25">
      <c r="A184" s="15" t="s">
        <v>159</v>
      </c>
      <c r="B184" s="72" t="s">
        <v>155</v>
      </c>
      <c r="C184" s="78"/>
      <c r="D184" s="78"/>
      <c r="E184" s="15"/>
      <c r="F184" s="15"/>
      <c r="G184" s="72"/>
      <c r="H184" s="72"/>
      <c r="I184" s="82"/>
      <c r="J184" s="82"/>
    </row>
    <row r="185" spans="1:10" ht="30" x14ac:dyDescent="0.25">
      <c r="A185" s="15" t="s">
        <v>160</v>
      </c>
      <c r="B185" s="72" t="s">
        <v>47</v>
      </c>
      <c r="C185" s="78"/>
      <c r="D185" s="78"/>
      <c r="E185" s="15"/>
      <c r="F185" s="15"/>
      <c r="G185" s="72"/>
      <c r="H185" s="72"/>
      <c r="I185" s="82"/>
      <c r="J185" s="82"/>
    </row>
    <row r="186" spans="1:10" ht="30" x14ac:dyDescent="0.25">
      <c r="A186" s="15" t="s">
        <v>161</v>
      </c>
      <c r="B186" s="72" t="s">
        <v>162</v>
      </c>
      <c r="C186" s="78">
        <v>600</v>
      </c>
      <c r="D186" s="78" t="s">
        <v>143</v>
      </c>
      <c r="E186" s="16"/>
      <c r="F186" s="15" t="str">
        <f>IF(ISBLANK(E186),"", PRODUCT(C186,E186))</f>
        <v/>
      </c>
      <c r="G186" s="82"/>
      <c r="H186" s="82"/>
      <c r="I186" s="72"/>
      <c r="J186" s="72"/>
    </row>
    <row r="187" spans="1:10" x14ac:dyDescent="0.25">
      <c r="A187" s="15" t="s">
        <v>163</v>
      </c>
      <c r="B187" s="72" t="s">
        <v>164</v>
      </c>
      <c r="C187" s="78"/>
      <c r="D187" s="78"/>
      <c r="E187" s="15"/>
      <c r="F187" s="15"/>
      <c r="G187" s="72"/>
      <c r="H187" s="72"/>
      <c r="I187" s="82"/>
      <c r="J187" s="82"/>
    </row>
    <row r="188" spans="1:10" ht="30" x14ac:dyDescent="0.25">
      <c r="A188" s="15" t="s">
        <v>165</v>
      </c>
      <c r="B188" s="72" t="s">
        <v>47</v>
      </c>
      <c r="C188" s="78"/>
      <c r="D188" s="78"/>
      <c r="E188" s="15"/>
      <c r="F188" s="15"/>
      <c r="G188" s="72"/>
      <c r="H188" s="72"/>
      <c r="I188" s="82"/>
      <c r="J188" s="82"/>
    </row>
    <row r="189" spans="1:10" ht="30" x14ac:dyDescent="0.25">
      <c r="A189" s="15" t="s">
        <v>166</v>
      </c>
      <c r="B189" s="72" t="s">
        <v>167</v>
      </c>
      <c r="C189" s="78">
        <v>600</v>
      </c>
      <c r="D189" s="78" t="s">
        <v>143</v>
      </c>
      <c r="E189" s="16"/>
      <c r="F189" s="15" t="str">
        <f>IF(ISBLANK(E189),"", PRODUCT(C189,E189))</f>
        <v/>
      </c>
      <c r="G189" s="82"/>
      <c r="H189" s="82"/>
      <c r="I189" s="72"/>
      <c r="J189" s="72"/>
    </row>
    <row r="190" spans="1:10" x14ac:dyDescent="0.25">
      <c r="A190" s="15" t="s">
        <v>168</v>
      </c>
      <c r="B190" s="72" t="s">
        <v>155</v>
      </c>
      <c r="C190" s="78"/>
      <c r="D190" s="78"/>
      <c r="E190" s="15"/>
      <c r="F190" s="15"/>
      <c r="G190" s="72"/>
      <c r="H190" s="72"/>
      <c r="I190" s="82"/>
      <c r="J190" s="82"/>
    </row>
    <row r="191" spans="1:10" ht="30" x14ac:dyDescent="0.25">
      <c r="A191" s="15" t="s">
        <v>169</v>
      </c>
      <c r="B191" s="72" t="s">
        <v>47</v>
      </c>
      <c r="C191" s="78"/>
      <c r="D191" s="78"/>
      <c r="E191" s="15"/>
      <c r="F191" s="15"/>
      <c r="G191" s="72"/>
      <c r="H191" s="72"/>
      <c r="I191" s="82"/>
      <c r="J191" s="82"/>
    </row>
    <row r="192" spans="1:10" x14ac:dyDescent="0.25">
      <c r="A192" s="15" t="s">
        <v>170</v>
      </c>
      <c r="B192" s="72" t="s">
        <v>171</v>
      </c>
      <c r="C192" s="78">
        <v>3000</v>
      </c>
      <c r="D192" s="78" t="s">
        <v>143</v>
      </c>
      <c r="E192" s="16"/>
      <c r="F192" s="15" t="str">
        <f>IF(ISBLANK(E192),"", PRODUCT(C192,E192))</f>
        <v/>
      </c>
      <c r="G192" s="82"/>
      <c r="H192" s="82"/>
      <c r="I192" s="72"/>
      <c r="J192" s="72"/>
    </row>
    <row r="193" spans="1:10" ht="30" x14ac:dyDescent="0.25">
      <c r="A193" s="15" t="s">
        <v>172</v>
      </c>
      <c r="B193" s="72" t="s">
        <v>47</v>
      </c>
      <c r="C193" s="78"/>
      <c r="D193" s="78"/>
      <c r="E193" s="15"/>
      <c r="F193" s="15"/>
      <c r="G193" s="72"/>
      <c r="H193" s="72"/>
      <c r="I193" s="82"/>
      <c r="J193" s="82"/>
    </row>
    <row r="194" spans="1:10" ht="30" x14ac:dyDescent="0.25">
      <c r="E194" s="14" t="s">
        <v>48</v>
      </c>
      <c r="F194" s="14" t="str">
        <f>IF((COUNT(C171:C193)&lt;&gt;COUNT(F171:F193)),"", ROUND(SUM(F171:F193),2))</f>
        <v/>
      </c>
      <c r="G194" s="81" t="str">
        <f>IF((COUNT(C171:C193)&lt;&gt;COUNT(F171:F193)),"Neužpildytos visų objektų kainos", "")</f>
        <v>Neužpildytos visų objektų kainos</v>
      </c>
    </row>
    <row r="195" spans="1:10" ht="30" x14ac:dyDescent="0.25">
      <c r="C195" s="77" t="s">
        <v>49</v>
      </c>
      <c r="D195" s="80"/>
      <c r="E195" s="14" t="s">
        <v>50</v>
      </c>
      <c r="F195" s="14" t="str">
        <f>IF(OR(F194="",D195=""),"", ROUND(PRODUCT(D195,F194)/100,2))</f>
        <v/>
      </c>
      <c r="G195" s="81" t="str">
        <f>IF(D195="", "Nurodykite taikomą PVM dydį", "")</f>
        <v>Nurodykite taikomą PVM dydį</v>
      </c>
    </row>
    <row r="196" spans="1:10" x14ac:dyDescent="0.25">
      <c r="E196" s="14" t="s">
        <v>51</v>
      </c>
      <c r="F196" s="14">
        <f>IF(ISBLANK(F195), "", ROUND(SUM(F194:F195),2))</f>
        <v>0</v>
      </c>
    </row>
    <row r="200" spans="1:10" ht="30" x14ac:dyDescent="0.25">
      <c r="A200" s="12" t="s">
        <v>173</v>
      </c>
      <c r="B200" s="69" t="s">
        <v>174</v>
      </c>
    </row>
    <row r="202" spans="1:10" x14ac:dyDescent="0.25">
      <c r="A202" s="12" t="s">
        <v>28</v>
      </c>
    </row>
    <row r="203" spans="1:10" ht="60" x14ac:dyDescent="0.25">
      <c r="A203" s="14" t="s">
        <v>29</v>
      </c>
      <c r="B203" s="71" t="s">
        <v>30</v>
      </c>
      <c r="C203" s="77" t="s">
        <v>31</v>
      </c>
      <c r="D203" s="77" t="s">
        <v>32</v>
      </c>
      <c r="E203" s="14" t="s">
        <v>33</v>
      </c>
      <c r="F203" s="14" t="s">
        <v>34</v>
      </c>
      <c r="G203" s="71" t="s">
        <v>35</v>
      </c>
      <c r="H203" s="71" t="s">
        <v>36</v>
      </c>
      <c r="I203" s="71" t="s">
        <v>37</v>
      </c>
      <c r="J203" s="71" t="s">
        <v>38</v>
      </c>
    </row>
    <row r="204" spans="1:10" ht="30" x14ac:dyDescent="0.25">
      <c r="A204" s="14" t="s">
        <v>175</v>
      </c>
      <c r="B204" s="71" t="s">
        <v>176</v>
      </c>
      <c r="C204" s="78"/>
      <c r="D204" s="78"/>
      <c r="E204" s="15"/>
      <c r="F204" s="15"/>
      <c r="G204" s="72"/>
      <c r="H204" s="72"/>
      <c r="I204" s="72"/>
      <c r="J204" s="72"/>
    </row>
    <row r="205" spans="1:10" x14ac:dyDescent="0.25">
      <c r="A205" s="15" t="s">
        <v>177</v>
      </c>
      <c r="B205" s="72" t="s">
        <v>178</v>
      </c>
      <c r="C205" s="78">
        <v>9000</v>
      </c>
      <c r="D205" s="78" t="s">
        <v>43</v>
      </c>
      <c r="E205" s="16"/>
      <c r="F205" s="15" t="str">
        <f>IF(ISBLANK(E205),"", PRODUCT(C205,E205))</f>
        <v/>
      </c>
      <c r="G205" s="82"/>
      <c r="H205" s="82"/>
      <c r="I205" s="72"/>
      <c r="J205" s="72"/>
    </row>
    <row r="206" spans="1:10" x14ac:dyDescent="0.25">
      <c r="A206" s="15" t="s">
        <v>179</v>
      </c>
      <c r="B206" s="72" t="s">
        <v>180</v>
      </c>
      <c r="C206" s="78"/>
      <c r="D206" s="78"/>
      <c r="E206" s="15"/>
      <c r="F206" s="15"/>
      <c r="G206" s="72"/>
      <c r="H206" s="72"/>
      <c r="I206" s="82"/>
      <c r="J206" s="82"/>
    </row>
    <row r="207" spans="1:10" x14ac:dyDescent="0.25">
      <c r="A207" s="15" t="s">
        <v>181</v>
      </c>
      <c r="B207" s="72" t="s">
        <v>59</v>
      </c>
      <c r="C207" s="78"/>
      <c r="D207" s="78"/>
      <c r="E207" s="15"/>
      <c r="F207" s="15"/>
      <c r="G207" s="72"/>
      <c r="H207" s="72"/>
      <c r="I207" s="82"/>
      <c r="J207" s="82"/>
    </row>
    <row r="208" spans="1:10" ht="30" x14ac:dyDescent="0.25">
      <c r="A208" s="15" t="s">
        <v>182</v>
      </c>
      <c r="B208" s="72" t="s">
        <v>47</v>
      </c>
      <c r="C208" s="78"/>
      <c r="D208" s="78"/>
      <c r="E208" s="15"/>
      <c r="F208" s="15"/>
      <c r="G208" s="72"/>
      <c r="H208" s="72"/>
      <c r="I208" s="82"/>
      <c r="J208" s="82"/>
    </row>
    <row r="209" spans="1:10" ht="30" x14ac:dyDescent="0.25">
      <c r="E209" s="14" t="s">
        <v>48</v>
      </c>
      <c r="F209" s="14" t="str">
        <f>IF((COUNT(C205:C208)&lt;&gt;COUNT(F205:F208)),"", ROUND(SUM(F205:F208),2))</f>
        <v/>
      </c>
      <c r="G209" s="81" t="str">
        <f>IF((COUNT(C205:C208)&lt;&gt;COUNT(F205:F208)),"Neužpildytos visų objektų kainos", "")</f>
        <v>Neužpildytos visų objektų kainos</v>
      </c>
    </row>
    <row r="210" spans="1:10" ht="30" x14ac:dyDescent="0.25">
      <c r="C210" s="77" t="s">
        <v>49</v>
      </c>
      <c r="D210" s="80"/>
      <c r="E210" s="14" t="s">
        <v>50</v>
      </c>
      <c r="F210" s="14" t="str">
        <f>IF(OR(F209="",D210=""),"", ROUND(PRODUCT(D210,F209)/100,2))</f>
        <v/>
      </c>
      <c r="G210" s="81" t="str">
        <f>IF(D210="", "Nurodykite taikomą PVM dydį", "")</f>
        <v>Nurodykite taikomą PVM dydį</v>
      </c>
    </row>
    <row r="211" spans="1:10" x14ac:dyDescent="0.25">
      <c r="E211" s="14" t="s">
        <v>51</v>
      </c>
      <c r="F211" s="14">
        <f>IF(ISBLANK(F210), "", ROUND(SUM(F209:F210),2))</f>
        <v>0</v>
      </c>
    </row>
    <row r="215" spans="1:10" ht="30" x14ac:dyDescent="0.25">
      <c r="A215" s="12" t="s">
        <v>183</v>
      </c>
      <c r="B215" s="69" t="s">
        <v>184</v>
      </c>
    </row>
    <row r="217" spans="1:10" x14ac:dyDescent="0.25">
      <c r="A217" s="12" t="s">
        <v>28</v>
      </c>
    </row>
    <row r="218" spans="1:10" ht="60" x14ac:dyDescent="0.25">
      <c r="A218" s="14" t="s">
        <v>29</v>
      </c>
      <c r="B218" s="71" t="s">
        <v>30</v>
      </c>
      <c r="C218" s="77" t="s">
        <v>31</v>
      </c>
      <c r="D218" s="77" t="s">
        <v>32</v>
      </c>
      <c r="E218" s="14" t="s">
        <v>33</v>
      </c>
      <c r="F218" s="14" t="s">
        <v>34</v>
      </c>
      <c r="G218" s="71" t="s">
        <v>35</v>
      </c>
      <c r="H218" s="71" t="s">
        <v>36</v>
      </c>
      <c r="I218" s="71" t="s">
        <v>37</v>
      </c>
      <c r="J218" s="71" t="s">
        <v>38</v>
      </c>
    </row>
    <row r="219" spans="1:10" x14ac:dyDescent="0.25">
      <c r="A219" s="14" t="s">
        <v>185</v>
      </c>
      <c r="B219" s="71" t="s">
        <v>186</v>
      </c>
      <c r="C219" s="78"/>
      <c r="D219" s="78"/>
      <c r="E219" s="15"/>
      <c r="F219" s="15"/>
      <c r="G219" s="72"/>
      <c r="H219" s="72"/>
      <c r="I219" s="72"/>
      <c r="J219" s="72"/>
    </row>
    <row r="220" spans="1:10" x14ac:dyDescent="0.25">
      <c r="A220" s="15" t="s">
        <v>187</v>
      </c>
      <c r="B220" s="72" t="s">
        <v>188</v>
      </c>
      <c r="C220" s="78">
        <v>3000</v>
      </c>
      <c r="D220" s="78" t="s">
        <v>43</v>
      </c>
      <c r="E220" s="16"/>
      <c r="F220" s="15" t="str">
        <f>IF(ISBLANK(E220),"", PRODUCT(C220,E220))</f>
        <v/>
      </c>
      <c r="G220" s="82"/>
      <c r="H220" s="82"/>
      <c r="I220" s="72"/>
      <c r="J220" s="72"/>
    </row>
    <row r="221" spans="1:10" x14ac:dyDescent="0.25">
      <c r="A221" s="15" t="s">
        <v>189</v>
      </c>
      <c r="B221" s="72" t="s">
        <v>59</v>
      </c>
      <c r="C221" s="78"/>
      <c r="D221" s="78"/>
      <c r="E221" s="15"/>
      <c r="F221" s="15"/>
      <c r="G221" s="72"/>
      <c r="H221" s="72"/>
      <c r="I221" s="82"/>
      <c r="J221" s="82"/>
    </row>
    <row r="222" spans="1:10" ht="30" x14ac:dyDescent="0.25">
      <c r="A222" s="15" t="s">
        <v>190</v>
      </c>
      <c r="B222" s="72" t="s">
        <v>47</v>
      </c>
      <c r="C222" s="78"/>
      <c r="D222" s="78"/>
      <c r="E222" s="15"/>
      <c r="F222" s="15"/>
      <c r="G222" s="72"/>
      <c r="H222" s="72"/>
      <c r="I222" s="82"/>
      <c r="J222" s="82"/>
    </row>
    <row r="223" spans="1:10" ht="30" x14ac:dyDescent="0.25">
      <c r="E223" s="14" t="s">
        <v>48</v>
      </c>
      <c r="F223" s="14" t="str">
        <f>IF((COUNT(C220:C222)&lt;&gt;COUNT(F220:F222)),"", ROUND(SUM(F220:F222),2))</f>
        <v/>
      </c>
      <c r="G223" s="81" t="str">
        <f>IF((COUNT(C220:C222)&lt;&gt;COUNT(F220:F222)),"Neužpildytos visų objektų kainos", "")</f>
        <v>Neužpildytos visų objektų kainos</v>
      </c>
    </row>
    <row r="224" spans="1:10" ht="30" x14ac:dyDescent="0.25">
      <c r="C224" s="77" t="s">
        <v>49</v>
      </c>
      <c r="D224" s="80"/>
      <c r="E224" s="14" t="s">
        <v>50</v>
      </c>
      <c r="F224" s="14" t="str">
        <f>IF(OR(F223="",D224=""),"", ROUND(PRODUCT(D224,F223)/100,2))</f>
        <v/>
      </c>
      <c r="G224" s="81" t="str">
        <f>IF(D224="", "Nurodykite taikomą PVM dydį", "")</f>
        <v>Nurodykite taikomą PVM dydį</v>
      </c>
    </row>
    <row r="225" spans="1:10" x14ac:dyDescent="0.25">
      <c r="E225" s="14" t="s">
        <v>51</v>
      </c>
      <c r="F225" s="14">
        <f>IF(ISBLANK(F224), "", ROUND(SUM(F223:F224),2))</f>
        <v>0</v>
      </c>
    </row>
    <row r="229" spans="1:10" ht="30" x14ac:dyDescent="0.25">
      <c r="A229" s="12" t="s">
        <v>191</v>
      </c>
      <c r="B229" s="69" t="s">
        <v>192</v>
      </c>
    </row>
    <row r="231" spans="1:10" x14ac:dyDescent="0.25">
      <c r="A231" s="12" t="s">
        <v>28</v>
      </c>
    </row>
    <row r="232" spans="1:10" ht="60" x14ac:dyDescent="0.25">
      <c r="A232" s="14" t="s">
        <v>29</v>
      </c>
      <c r="B232" s="71" t="s">
        <v>30</v>
      </c>
      <c r="C232" s="77" t="s">
        <v>31</v>
      </c>
      <c r="D232" s="77" t="s">
        <v>32</v>
      </c>
      <c r="E232" s="14" t="s">
        <v>33</v>
      </c>
      <c r="F232" s="14" t="s">
        <v>34</v>
      </c>
      <c r="G232" s="71" t="s">
        <v>35</v>
      </c>
      <c r="H232" s="71" t="s">
        <v>36</v>
      </c>
      <c r="I232" s="71" t="s">
        <v>37</v>
      </c>
      <c r="J232" s="71" t="s">
        <v>38</v>
      </c>
    </row>
    <row r="233" spans="1:10" ht="30" x14ac:dyDescent="0.25">
      <c r="A233" s="14" t="s">
        <v>193</v>
      </c>
      <c r="B233" s="71" t="s">
        <v>194</v>
      </c>
      <c r="C233" s="78"/>
      <c r="D233" s="78"/>
      <c r="E233" s="15"/>
      <c r="F233" s="15"/>
      <c r="G233" s="72"/>
      <c r="H233" s="72"/>
      <c r="I233" s="72"/>
      <c r="J233" s="72"/>
    </row>
    <row r="234" spans="1:10" x14ac:dyDescent="0.25">
      <c r="A234" s="15" t="s">
        <v>195</v>
      </c>
      <c r="B234" s="72" t="s">
        <v>196</v>
      </c>
      <c r="C234" s="78">
        <v>1000</v>
      </c>
      <c r="D234" s="78" t="s">
        <v>43</v>
      </c>
      <c r="E234" s="16"/>
      <c r="F234" s="15" t="str">
        <f>IF(ISBLANK(E234),"", PRODUCT(C234,E234))</f>
        <v/>
      </c>
      <c r="G234" s="82"/>
      <c r="H234" s="82"/>
      <c r="I234" s="72"/>
      <c r="J234" s="72"/>
    </row>
    <row r="235" spans="1:10" x14ac:dyDescent="0.25">
      <c r="A235" s="15" t="s">
        <v>197</v>
      </c>
      <c r="B235" s="72" t="s">
        <v>59</v>
      </c>
      <c r="C235" s="78"/>
      <c r="D235" s="78"/>
      <c r="E235" s="15"/>
      <c r="F235" s="15"/>
      <c r="G235" s="72"/>
      <c r="H235" s="72"/>
      <c r="I235" s="82"/>
      <c r="J235" s="82"/>
    </row>
    <row r="236" spans="1:10" ht="30" x14ac:dyDescent="0.25">
      <c r="A236" s="15" t="s">
        <v>198</v>
      </c>
      <c r="B236" s="72" t="s">
        <v>47</v>
      </c>
      <c r="C236" s="78"/>
      <c r="D236" s="78"/>
      <c r="E236" s="15"/>
      <c r="F236" s="15"/>
      <c r="G236" s="72"/>
      <c r="H236" s="72"/>
      <c r="I236" s="82"/>
      <c r="J236" s="82"/>
    </row>
    <row r="237" spans="1:10" x14ac:dyDescent="0.25">
      <c r="A237" s="15" t="s">
        <v>199</v>
      </c>
      <c r="B237" s="72" t="s">
        <v>200</v>
      </c>
      <c r="C237" s="78">
        <v>1000</v>
      </c>
      <c r="D237" s="78" t="s">
        <v>43</v>
      </c>
      <c r="E237" s="16"/>
      <c r="F237" s="15" t="str">
        <f>IF(ISBLANK(E237),"", PRODUCT(C237,E237))</f>
        <v/>
      </c>
      <c r="G237" s="82"/>
      <c r="H237" s="82"/>
      <c r="I237" s="72"/>
      <c r="J237" s="72"/>
    </row>
    <row r="238" spans="1:10" x14ac:dyDescent="0.25">
      <c r="A238" s="15" t="s">
        <v>201</v>
      </c>
      <c r="B238" s="72" t="s">
        <v>202</v>
      </c>
      <c r="C238" s="78"/>
      <c r="D238" s="78"/>
      <c r="E238" s="15"/>
      <c r="F238" s="15"/>
      <c r="G238" s="72"/>
      <c r="H238" s="72"/>
      <c r="I238" s="82"/>
      <c r="J238" s="82"/>
    </row>
    <row r="239" spans="1:10" ht="30" x14ac:dyDescent="0.25">
      <c r="A239" s="15" t="s">
        <v>203</v>
      </c>
      <c r="B239" s="72" t="s">
        <v>47</v>
      </c>
      <c r="C239" s="78"/>
      <c r="D239" s="78"/>
      <c r="E239" s="15"/>
      <c r="F239" s="15"/>
      <c r="G239" s="72"/>
      <c r="H239" s="72"/>
      <c r="I239" s="82"/>
      <c r="J239" s="82"/>
    </row>
    <row r="240" spans="1:10" ht="30" x14ac:dyDescent="0.25">
      <c r="E240" s="14" t="s">
        <v>48</v>
      </c>
      <c r="F240" s="14" t="str">
        <f>IF((COUNT(C234:C239)&lt;&gt;COUNT(F234:F239)),"", ROUND(SUM(F234:F239),2))</f>
        <v/>
      </c>
      <c r="G240" s="81" t="str">
        <f>IF((COUNT(C234:C239)&lt;&gt;COUNT(F234:F239)),"Neužpildytos visų objektų kainos", "")</f>
        <v>Neužpildytos visų objektų kainos</v>
      </c>
    </row>
    <row r="241" spans="1:10" ht="30" x14ac:dyDescent="0.25">
      <c r="C241" s="77" t="s">
        <v>49</v>
      </c>
      <c r="D241" s="80"/>
      <c r="E241" s="14" t="s">
        <v>50</v>
      </c>
      <c r="F241" s="14" t="str">
        <f>IF(OR(F240="",D241=""),"", ROUND(PRODUCT(D241,F240)/100,2))</f>
        <v/>
      </c>
      <c r="G241" s="81" t="str">
        <f>IF(D241="", "Nurodykite taikomą PVM dydį", "")</f>
        <v>Nurodykite taikomą PVM dydį</v>
      </c>
    </row>
    <row r="242" spans="1:10" x14ac:dyDescent="0.25">
      <c r="E242" s="14" t="s">
        <v>51</v>
      </c>
      <c r="F242" s="14">
        <f>IF(ISBLANK(F241), "", ROUND(SUM(F240:F241),2))</f>
        <v>0</v>
      </c>
    </row>
    <row r="246" spans="1:10" ht="45" x14ac:dyDescent="0.25">
      <c r="A246" s="12" t="s">
        <v>204</v>
      </c>
      <c r="B246" s="69" t="s">
        <v>205</v>
      </c>
    </row>
    <row r="248" spans="1:10" x14ac:dyDescent="0.25">
      <c r="A248" s="12" t="s">
        <v>28</v>
      </c>
    </row>
    <row r="249" spans="1:10" ht="60" x14ac:dyDescent="0.25">
      <c r="A249" s="14" t="s">
        <v>29</v>
      </c>
      <c r="B249" s="71" t="s">
        <v>30</v>
      </c>
      <c r="C249" s="77" t="s">
        <v>31</v>
      </c>
      <c r="D249" s="77" t="s">
        <v>32</v>
      </c>
      <c r="E249" s="14" t="s">
        <v>33</v>
      </c>
      <c r="F249" s="14" t="s">
        <v>34</v>
      </c>
      <c r="G249" s="71" t="s">
        <v>35</v>
      </c>
      <c r="H249" s="71" t="s">
        <v>36</v>
      </c>
      <c r="I249" s="71" t="s">
        <v>37</v>
      </c>
      <c r="J249" s="71" t="s">
        <v>38</v>
      </c>
    </row>
    <row r="250" spans="1:10" ht="45" x14ac:dyDescent="0.25">
      <c r="A250" s="14" t="s">
        <v>206</v>
      </c>
      <c r="B250" s="71" t="s">
        <v>207</v>
      </c>
      <c r="C250" s="78"/>
      <c r="D250" s="78"/>
      <c r="E250" s="15"/>
      <c r="F250" s="15"/>
      <c r="G250" s="72"/>
      <c r="H250" s="72"/>
      <c r="I250" s="72"/>
      <c r="J250" s="72"/>
    </row>
    <row r="251" spans="1:10" x14ac:dyDescent="0.25">
      <c r="A251" s="15" t="s">
        <v>208</v>
      </c>
      <c r="B251" s="72" t="s">
        <v>209</v>
      </c>
      <c r="C251" s="78">
        <v>15000</v>
      </c>
      <c r="D251" s="78" t="s">
        <v>43</v>
      </c>
      <c r="E251" s="16"/>
      <c r="F251" s="15" t="str">
        <f>IF(ISBLANK(E251),"", PRODUCT(C251,E251))</f>
        <v/>
      </c>
      <c r="G251" s="82"/>
      <c r="H251" s="82"/>
      <c r="I251" s="72"/>
      <c r="J251" s="72"/>
    </row>
    <row r="252" spans="1:10" x14ac:dyDescent="0.25">
      <c r="A252" s="15" t="s">
        <v>210</v>
      </c>
      <c r="B252" s="72" t="s">
        <v>202</v>
      </c>
      <c r="C252" s="78"/>
      <c r="D252" s="78"/>
      <c r="E252" s="15"/>
      <c r="F252" s="15"/>
      <c r="G252" s="72"/>
      <c r="H252" s="72"/>
      <c r="I252" s="82"/>
      <c r="J252" s="82"/>
    </row>
    <row r="253" spans="1:10" ht="30" x14ac:dyDescent="0.25">
      <c r="A253" s="15" t="s">
        <v>211</v>
      </c>
      <c r="B253" s="72" t="s">
        <v>47</v>
      </c>
      <c r="C253" s="78"/>
      <c r="D253" s="78"/>
      <c r="E253" s="15"/>
      <c r="F253" s="15"/>
      <c r="G253" s="72"/>
      <c r="H253" s="72"/>
      <c r="I253" s="82"/>
      <c r="J253" s="82"/>
    </row>
    <row r="254" spans="1:10" x14ac:dyDescent="0.25">
      <c r="A254" s="15" t="s">
        <v>212</v>
      </c>
      <c r="B254" s="72" t="s">
        <v>213</v>
      </c>
      <c r="C254" s="78">
        <v>200</v>
      </c>
      <c r="D254" s="78" t="s">
        <v>101</v>
      </c>
      <c r="E254" s="16"/>
      <c r="F254" s="15" t="str">
        <f>IF(ISBLANK(E254),"", PRODUCT(C254,E254))</f>
        <v/>
      </c>
      <c r="G254" s="82"/>
      <c r="H254" s="82"/>
      <c r="I254" s="72"/>
      <c r="J254" s="72"/>
    </row>
    <row r="255" spans="1:10" x14ac:dyDescent="0.25">
      <c r="A255" s="15" t="s">
        <v>214</v>
      </c>
      <c r="B255" s="72" t="s">
        <v>215</v>
      </c>
      <c r="C255" s="78"/>
      <c r="D255" s="78"/>
      <c r="E255" s="15"/>
      <c r="F255" s="15"/>
      <c r="G255" s="72"/>
      <c r="H255" s="72"/>
      <c r="I255" s="82"/>
      <c r="J255" s="82"/>
    </row>
    <row r="256" spans="1:10" ht="30" x14ac:dyDescent="0.25">
      <c r="A256" s="15" t="s">
        <v>216</v>
      </c>
      <c r="B256" s="72" t="s">
        <v>47</v>
      </c>
      <c r="C256" s="78"/>
      <c r="D256" s="78"/>
      <c r="E256" s="15"/>
      <c r="F256" s="15"/>
      <c r="G256" s="72"/>
      <c r="H256" s="72"/>
      <c r="I256" s="82"/>
      <c r="J256" s="82"/>
    </row>
    <row r="257" spans="1:10" x14ac:dyDescent="0.25">
      <c r="A257" s="15" t="s">
        <v>217</v>
      </c>
      <c r="B257" s="72" t="s">
        <v>218</v>
      </c>
      <c r="C257" s="78">
        <v>200</v>
      </c>
      <c r="D257" s="78" t="s">
        <v>101</v>
      </c>
      <c r="E257" s="16"/>
      <c r="F257" s="15" t="str">
        <f>IF(ISBLANK(E257),"", PRODUCT(C257,E257))</f>
        <v/>
      </c>
      <c r="G257" s="82"/>
      <c r="H257" s="82"/>
      <c r="I257" s="72"/>
      <c r="J257" s="72"/>
    </row>
    <row r="258" spans="1:10" x14ac:dyDescent="0.25">
      <c r="A258" s="15" t="s">
        <v>219</v>
      </c>
      <c r="B258" s="72" t="s">
        <v>215</v>
      </c>
      <c r="C258" s="78"/>
      <c r="D258" s="78"/>
      <c r="E258" s="15"/>
      <c r="F258" s="15"/>
      <c r="G258" s="72"/>
      <c r="H258" s="72"/>
      <c r="I258" s="82"/>
      <c r="J258" s="82"/>
    </row>
    <row r="259" spans="1:10" ht="30" x14ac:dyDescent="0.25">
      <c r="A259" s="15" t="s">
        <v>220</v>
      </c>
      <c r="B259" s="72" t="s">
        <v>47</v>
      </c>
      <c r="C259" s="78"/>
      <c r="D259" s="78"/>
      <c r="E259" s="15"/>
      <c r="F259" s="15"/>
      <c r="G259" s="72"/>
      <c r="H259" s="72"/>
      <c r="I259" s="82"/>
      <c r="J259" s="82"/>
    </row>
    <row r="260" spans="1:10" x14ac:dyDescent="0.25">
      <c r="A260" s="15" t="s">
        <v>221</v>
      </c>
      <c r="B260" s="72" t="s">
        <v>222</v>
      </c>
      <c r="C260" s="78">
        <v>8000</v>
      </c>
      <c r="D260" s="78" t="s">
        <v>43</v>
      </c>
      <c r="E260" s="16"/>
      <c r="F260" s="15" t="str">
        <f>IF(ISBLANK(E260),"", PRODUCT(C260,E260))</f>
        <v/>
      </c>
      <c r="G260" s="82"/>
      <c r="H260" s="82"/>
      <c r="I260" s="72"/>
      <c r="J260" s="72"/>
    </row>
    <row r="261" spans="1:10" x14ac:dyDescent="0.25">
      <c r="A261" s="15" t="s">
        <v>223</v>
      </c>
      <c r="B261" s="72" t="s">
        <v>224</v>
      </c>
      <c r="C261" s="78"/>
      <c r="D261" s="78"/>
      <c r="E261" s="15"/>
      <c r="F261" s="15"/>
      <c r="G261" s="72"/>
      <c r="H261" s="72"/>
      <c r="I261" s="82"/>
      <c r="J261" s="82"/>
    </row>
    <row r="262" spans="1:10" x14ac:dyDescent="0.25">
      <c r="A262" s="15" t="s">
        <v>225</v>
      </c>
      <c r="B262" s="72" t="s">
        <v>202</v>
      </c>
      <c r="C262" s="78"/>
      <c r="D262" s="78"/>
      <c r="E262" s="15"/>
      <c r="F262" s="15"/>
      <c r="G262" s="72"/>
      <c r="H262" s="72"/>
      <c r="I262" s="82"/>
      <c r="J262" s="82"/>
    </row>
    <row r="263" spans="1:10" ht="30" x14ac:dyDescent="0.25">
      <c r="A263" s="15" t="s">
        <v>226</v>
      </c>
      <c r="B263" s="72" t="s">
        <v>47</v>
      </c>
      <c r="C263" s="78"/>
      <c r="D263" s="78"/>
      <c r="E263" s="15"/>
      <c r="F263" s="15"/>
      <c r="G263" s="72"/>
      <c r="H263" s="72"/>
      <c r="I263" s="82"/>
      <c r="J263" s="82"/>
    </row>
    <row r="264" spans="1:10" x14ac:dyDescent="0.25">
      <c r="A264" s="15" t="s">
        <v>227</v>
      </c>
      <c r="B264" s="72" t="s">
        <v>228</v>
      </c>
      <c r="C264" s="78">
        <v>3000</v>
      </c>
      <c r="D264" s="78" t="s">
        <v>143</v>
      </c>
      <c r="E264" s="16"/>
      <c r="F264" s="15" t="str">
        <f>IF(ISBLANK(E264),"", PRODUCT(C264,E264))</f>
        <v/>
      </c>
      <c r="G264" s="82"/>
      <c r="H264" s="82"/>
      <c r="I264" s="72"/>
      <c r="J264" s="72"/>
    </row>
    <row r="265" spans="1:10" x14ac:dyDescent="0.25">
      <c r="A265" s="15" t="s">
        <v>229</v>
      </c>
      <c r="B265" s="72" t="s">
        <v>230</v>
      </c>
      <c r="C265" s="78"/>
      <c r="D265" s="78"/>
      <c r="E265" s="15"/>
      <c r="F265" s="15"/>
      <c r="G265" s="72"/>
      <c r="H265" s="72"/>
      <c r="I265" s="82"/>
      <c r="J265" s="82"/>
    </row>
    <row r="266" spans="1:10" ht="30" x14ac:dyDescent="0.25">
      <c r="A266" s="15" t="s">
        <v>231</v>
      </c>
      <c r="B266" s="72" t="s">
        <v>47</v>
      </c>
      <c r="C266" s="78"/>
      <c r="D266" s="78"/>
      <c r="E266" s="15"/>
      <c r="F266" s="15"/>
      <c r="G266" s="72"/>
      <c r="H266" s="72"/>
      <c r="I266" s="82"/>
      <c r="J266" s="82"/>
    </row>
    <row r="267" spans="1:10" x14ac:dyDescent="0.25">
      <c r="A267" s="15" t="s">
        <v>232</v>
      </c>
      <c r="B267" s="72" t="s">
        <v>233</v>
      </c>
      <c r="C267" s="78">
        <v>1000</v>
      </c>
      <c r="D267" s="78" t="s">
        <v>143</v>
      </c>
      <c r="E267" s="16"/>
      <c r="F267" s="15" t="str">
        <f>IF(ISBLANK(E267),"", PRODUCT(C267,E267))</f>
        <v/>
      </c>
      <c r="G267" s="82"/>
      <c r="H267" s="82"/>
      <c r="I267" s="72"/>
      <c r="J267" s="72"/>
    </row>
    <row r="268" spans="1:10" x14ac:dyDescent="0.25">
      <c r="A268" s="15" t="s">
        <v>234</v>
      </c>
      <c r="B268" s="72" t="s">
        <v>235</v>
      </c>
      <c r="C268" s="78"/>
      <c r="D268" s="78"/>
      <c r="E268" s="15"/>
      <c r="F268" s="15"/>
      <c r="G268" s="72"/>
      <c r="H268" s="72"/>
      <c r="I268" s="82"/>
      <c r="J268" s="82"/>
    </row>
    <row r="269" spans="1:10" ht="30" x14ac:dyDescent="0.25">
      <c r="A269" s="15" t="s">
        <v>236</v>
      </c>
      <c r="B269" s="72" t="s">
        <v>47</v>
      </c>
      <c r="C269" s="78"/>
      <c r="D269" s="78"/>
      <c r="E269" s="15"/>
      <c r="F269" s="15"/>
      <c r="G269" s="72"/>
      <c r="H269" s="72"/>
      <c r="I269" s="82"/>
      <c r="J269" s="82"/>
    </row>
    <row r="270" spans="1:10" x14ac:dyDescent="0.25">
      <c r="A270" s="15" t="s">
        <v>237</v>
      </c>
      <c r="B270" s="72" t="s">
        <v>238</v>
      </c>
      <c r="C270" s="78">
        <v>1000</v>
      </c>
      <c r="D270" s="78" t="s">
        <v>143</v>
      </c>
      <c r="E270" s="16"/>
      <c r="F270" s="15" t="str">
        <f>IF(ISBLANK(E270),"", PRODUCT(C270,E270))</f>
        <v/>
      </c>
      <c r="G270" s="82"/>
      <c r="H270" s="82"/>
      <c r="I270" s="72"/>
      <c r="J270" s="72"/>
    </row>
    <row r="271" spans="1:10" x14ac:dyDescent="0.25">
      <c r="A271" s="15" t="s">
        <v>239</v>
      </c>
      <c r="B271" s="72" t="s">
        <v>240</v>
      </c>
      <c r="C271" s="78"/>
      <c r="D271" s="78"/>
      <c r="E271" s="15"/>
      <c r="F271" s="15"/>
      <c r="G271" s="72"/>
      <c r="H271" s="72"/>
      <c r="I271" s="82"/>
      <c r="J271" s="82"/>
    </row>
    <row r="272" spans="1:10" ht="30" x14ac:dyDescent="0.25">
      <c r="A272" s="15" t="s">
        <v>241</v>
      </c>
      <c r="B272" s="72" t="s">
        <v>47</v>
      </c>
      <c r="C272" s="78"/>
      <c r="D272" s="78"/>
      <c r="E272" s="15"/>
      <c r="F272" s="15"/>
      <c r="G272" s="72"/>
      <c r="H272" s="72"/>
      <c r="I272" s="82"/>
      <c r="J272" s="82"/>
    </row>
    <row r="273" spans="1:10" x14ac:dyDescent="0.25">
      <c r="A273" s="15" t="s">
        <v>242</v>
      </c>
      <c r="B273" s="72" t="s">
        <v>243</v>
      </c>
      <c r="C273" s="78">
        <v>3600</v>
      </c>
      <c r="D273" s="78" t="s">
        <v>143</v>
      </c>
      <c r="E273" s="16"/>
      <c r="F273" s="15" t="str">
        <f>IF(ISBLANK(E273),"", PRODUCT(C273,E273))</f>
        <v/>
      </c>
      <c r="G273" s="82"/>
      <c r="H273" s="82"/>
      <c r="I273" s="72"/>
      <c r="J273" s="72"/>
    </row>
    <row r="274" spans="1:10" x14ac:dyDescent="0.25">
      <c r="A274" s="15" t="s">
        <v>244</v>
      </c>
      <c r="B274" s="72" t="s">
        <v>245</v>
      </c>
      <c r="C274" s="78"/>
      <c r="D274" s="78"/>
      <c r="E274" s="15"/>
      <c r="F274" s="15"/>
      <c r="G274" s="72"/>
      <c r="H274" s="72"/>
      <c r="I274" s="82"/>
      <c r="J274" s="82"/>
    </row>
    <row r="275" spans="1:10" ht="30" x14ac:dyDescent="0.25">
      <c r="A275" s="15" t="s">
        <v>246</v>
      </c>
      <c r="B275" s="72" t="s">
        <v>47</v>
      </c>
      <c r="C275" s="78"/>
      <c r="D275" s="78"/>
      <c r="E275" s="15"/>
      <c r="F275" s="15"/>
      <c r="G275" s="72"/>
      <c r="H275" s="72"/>
      <c r="I275" s="82"/>
      <c r="J275" s="82"/>
    </row>
    <row r="276" spans="1:10" x14ac:dyDescent="0.25">
      <c r="A276" s="15" t="s">
        <v>247</v>
      </c>
      <c r="B276" s="72" t="s">
        <v>248</v>
      </c>
      <c r="C276" s="78">
        <v>10</v>
      </c>
      <c r="D276" s="78" t="s">
        <v>143</v>
      </c>
      <c r="E276" s="16"/>
      <c r="F276" s="15" t="str">
        <f>IF(ISBLANK(E276),"", PRODUCT(C276,E276))</f>
        <v/>
      </c>
      <c r="G276" s="82"/>
      <c r="H276" s="82"/>
      <c r="I276" s="72"/>
      <c r="J276" s="72"/>
    </row>
    <row r="277" spans="1:10" ht="30" x14ac:dyDescent="0.25">
      <c r="A277" s="15" t="s">
        <v>249</v>
      </c>
      <c r="B277" s="72" t="s">
        <v>47</v>
      </c>
      <c r="C277" s="78"/>
      <c r="D277" s="78"/>
      <c r="E277" s="15"/>
      <c r="F277" s="15"/>
      <c r="G277" s="72"/>
      <c r="H277" s="72"/>
      <c r="I277" s="82"/>
      <c r="J277" s="82"/>
    </row>
    <row r="278" spans="1:10" x14ac:dyDescent="0.25">
      <c r="A278" s="15" t="s">
        <v>250</v>
      </c>
      <c r="B278" s="72" t="s">
        <v>251</v>
      </c>
      <c r="C278" s="78">
        <v>360</v>
      </c>
      <c r="D278" s="78" t="s">
        <v>252</v>
      </c>
      <c r="E278" s="16"/>
      <c r="F278" s="15" t="str">
        <f>IF(ISBLANK(E278),"", PRODUCT(C278,E278))</f>
        <v/>
      </c>
      <c r="G278" s="82"/>
      <c r="H278" s="82"/>
      <c r="I278" s="72"/>
      <c r="J278" s="72"/>
    </row>
    <row r="279" spans="1:10" ht="45" x14ac:dyDescent="0.25">
      <c r="A279" s="15" t="s">
        <v>253</v>
      </c>
      <c r="B279" s="72" t="s">
        <v>254</v>
      </c>
      <c r="C279" s="78"/>
      <c r="D279" s="78"/>
      <c r="E279" s="15"/>
      <c r="F279" s="15"/>
      <c r="G279" s="72"/>
      <c r="H279" s="72"/>
      <c r="I279" s="82"/>
      <c r="J279" s="82"/>
    </row>
    <row r="280" spans="1:10" ht="30" x14ac:dyDescent="0.25">
      <c r="A280" s="15" t="s">
        <v>255</v>
      </c>
      <c r="B280" s="72" t="s">
        <v>47</v>
      </c>
      <c r="C280" s="78"/>
      <c r="D280" s="78"/>
      <c r="E280" s="15"/>
      <c r="F280" s="15"/>
      <c r="G280" s="72"/>
      <c r="H280" s="72"/>
      <c r="I280" s="82"/>
      <c r="J280" s="82"/>
    </row>
    <row r="281" spans="1:10" x14ac:dyDescent="0.25">
      <c r="A281" s="15" t="s">
        <v>256</v>
      </c>
      <c r="B281" s="72" t="s">
        <v>257</v>
      </c>
      <c r="C281" s="78">
        <v>3</v>
      </c>
      <c r="D281" s="78" t="s">
        <v>143</v>
      </c>
      <c r="E281" s="16"/>
      <c r="F281" s="15" t="str">
        <f>IF(ISBLANK(E281),"", PRODUCT(C281,E281))</f>
        <v/>
      </c>
      <c r="G281" s="82"/>
      <c r="H281" s="82"/>
      <c r="I281" s="72"/>
      <c r="J281" s="72"/>
    </row>
    <row r="282" spans="1:10" x14ac:dyDescent="0.25">
      <c r="A282" s="15" t="s">
        <v>258</v>
      </c>
      <c r="B282" s="72" t="s">
        <v>259</v>
      </c>
      <c r="C282" s="78"/>
      <c r="D282" s="78"/>
      <c r="E282" s="15"/>
      <c r="F282" s="15"/>
      <c r="G282" s="72"/>
      <c r="H282" s="72"/>
      <c r="I282" s="82"/>
      <c r="J282" s="82"/>
    </row>
    <row r="283" spans="1:10" x14ac:dyDescent="0.25">
      <c r="A283" s="15" t="s">
        <v>260</v>
      </c>
      <c r="B283" s="72" t="s">
        <v>261</v>
      </c>
      <c r="C283" s="78"/>
      <c r="D283" s="78"/>
      <c r="E283" s="15"/>
      <c r="F283" s="15"/>
      <c r="G283" s="72"/>
      <c r="H283" s="72"/>
      <c r="I283" s="82"/>
      <c r="J283" s="82"/>
    </row>
    <row r="284" spans="1:10" ht="30" x14ac:dyDescent="0.25">
      <c r="A284" s="15" t="s">
        <v>262</v>
      </c>
      <c r="B284" s="72" t="s">
        <v>47</v>
      </c>
      <c r="C284" s="78"/>
      <c r="D284" s="78"/>
      <c r="E284" s="15"/>
      <c r="F284" s="15"/>
      <c r="G284" s="72"/>
      <c r="H284" s="72"/>
      <c r="I284" s="82"/>
      <c r="J284" s="82"/>
    </row>
    <row r="285" spans="1:10" ht="30" x14ac:dyDescent="0.25">
      <c r="E285" s="14" t="s">
        <v>48</v>
      </c>
      <c r="F285" s="14" t="str">
        <f>IF((COUNT(C251:C284)&lt;&gt;COUNT(F251:F284)),"", ROUND(SUM(F251:F284),2))</f>
        <v/>
      </c>
      <c r="G285" s="81" t="str">
        <f>IF((COUNT(C251:C284)&lt;&gt;COUNT(F251:F284)),"Neužpildytos visų objektų kainos", "")</f>
        <v>Neužpildytos visų objektų kainos</v>
      </c>
    </row>
    <row r="286" spans="1:10" ht="30" x14ac:dyDescent="0.25">
      <c r="C286" s="77" t="s">
        <v>49</v>
      </c>
      <c r="D286" s="80"/>
      <c r="E286" s="14" t="s">
        <v>50</v>
      </c>
      <c r="F286" s="14" t="str">
        <f>IF(OR(F285="",D286=""),"", ROUND(PRODUCT(D286,F285)/100,2))</f>
        <v/>
      </c>
      <c r="G286" s="81" t="str">
        <f>IF(D286="", "Nurodykite taikomą PVM dydį", "")</f>
        <v>Nurodykite taikomą PVM dydį</v>
      </c>
    </row>
    <row r="287" spans="1:10" x14ac:dyDescent="0.25">
      <c r="E287" s="14" t="s">
        <v>51</v>
      </c>
      <c r="F287" s="14">
        <f>IF(ISBLANK(F286), "", ROUND(SUM(F285:F286),2))</f>
        <v>0</v>
      </c>
    </row>
    <row r="291" spans="1:10" x14ac:dyDescent="0.25">
      <c r="A291" s="12" t="s">
        <v>263</v>
      </c>
      <c r="B291" s="69" t="s">
        <v>264</v>
      </c>
    </row>
    <row r="293" spans="1:10" x14ac:dyDescent="0.25">
      <c r="A293" s="12" t="s">
        <v>28</v>
      </c>
    </row>
    <row r="294" spans="1:10" ht="60" x14ac:dyDescent="0.25">
      <c r="A294" s="14" t="s">
        <v>29</v>
      </c>
      <c r="B294" s="71" t="s">
        <v>30</v>
      </c>
      <c r="C294" s="77" t="s">
        <v>31</v>
      </c>
      <c r="D294" s="77" t="s">
        <v>32</v>
      </c>
      <c r="E294" s="14" t="s">
        <v>33</v>
      </c>
      <c r="F294" s="14" t="s">
        <v>34</v>
      </c>
      <c r="G294" s="71" t="s">
        <v>35</v>
      </c>
      <c r="H294" s="71" t="s">
        <v>36</v>
      </c>
      <c r="I294" s="71" t="s">
        <v>37</v>
      </c>
      <c r="J294" s="71" t="s">
        <v>38</v>
      </c>
    </row>
    <row r="295" spans="1:10" x14ac:dyDescent="0.25">
      <c r="A295" s="14" t="s">
        <v>265</v>
      </c>
      <c r="B295" s="71" t="s">
        <v>266</v>
      </c>
      <c r="C295" s="78"/>
      <c r="D295" s="78"/>
      <c r="E295" s="15"/>
      <c r="F295" s="15"/>
      <c r="G295" s="72"/>
      <c r="H295" s="72"/>
      <c r="I295" s="72"/>
      <c r="J295" s="72"/>
    </row>
    <row r="296" spans="1:10" x14ac:dyDescent="0.25">
      <c r="A296" s="15" t="s">
        <v>267</v>
      </c>
      <c r="B296" s="72" t="s">
        <v>268</v>
      </c>
      <c r="C296" s="78">
        <v>6000</v>
      </c>
      <c r="D296" s="78" t="s">
        <v>43</v>
      </c>
      <c r="E296" s="16"/>
      <c r="F296" s="15" t="str">
        <f>IF(ISBLANK(E296),"", PRODUCT(C296,E296))</f>
        <v/>
      </c>
      <c r="G296" s="82"/>
      <c r="H296" s="82"/>
      <c r="I296" s="72"/>
      <c r="J296" s="72"/>
    </row>
    <row r="297" spans="1:10" x14ac:dyDescent="0.25">
      <c r="A297" s="15" t="s">
        <v>269</v>
      </c>
      <c r="B297" s="72" t="s">
        <v>202</v>
      </c>
      <c r="C297" s="78"/>
      <c r="D297" s="78"/>
      <c r="E297" s="15"/>
      <c r="F297" s="15"/>
      <c r="G297" s="72"/>
      <c r="H297" s="72"/>
      <c r="I297" s="82"/>
      <c r="J297" s="82"/>
    </row>
    <row r="298" spans="1:10" ht="30" x14ac:dyDescent="0.25">
      <c r="A298" s="15" t="s">
        <v>270</v>
      </c>
      <c r="B298" s="72" t="s">
        <v>47</v>
      </c>
      <c r="C298" s="78"/>
      <c r="D298" s="78"/>
      <c r="E298" s="15"/>
      <c r="F298" s="15"/>
      <c r="G298" s="72"/>
      <c r="H298" s="72"/>
      <c r="I298" s="82"/>
      <c r="J298" s="82"/>
    </row>
    <row r="299" spans="1:10" ht="30" x14ac:dyDescent="0.25">
      <c r="E299" s="14" t="s">
        <v>48</v>
      </c>
      <c r="F299" s="14" t="str">
        <f>IF((COUNT(C296:C298)&lt;&gt;COUNT(F296:F298)),"", ROUND(SUM(F296:F298),2))</f>
        <v/>
      </c>
      <c r="G299" s="81" t="str">
        <f>IF((COUNT(C296:C298)&lt;&gt;COUNT(F296:F298)),"Neužpildytos visų objektų kainos", "")</f>
        <v>Neužpildytos visų objektų kainos</v>
      </c>
    </row>
    <row r="300" spans="1:10" ht="30" x14ac:dyDescent="0.25">
      <c r="C300" s="77" t="s">
        <v>49</v>
      </c>
      <c r="D300" s="80"/>
      <c r="E300" s="14" t="s">
        <v>50</v>
      </c>
      <c r="F300" s="14" t="str">
        <f>IF(OR(F299="",D300=""),"", ROUND(PRODUCT(D300,F299)/100,2))</f>
        <v/>
      </c>
      <c r="G300" s="81" t="str">
        <f>IF(D300="", "Nurodykite taikomą PVM dydį", "")</f>
        <v>Nurodykite taikomą PVM dydį</v>
      </c>
    </row>
    <row r="301" spans="1:10" x14ac:dyDescent="0.25">
      <c r="E301" s="14" t="s">
        <v>51</v>
      </c>
      <c r="F301" s="14">
        <f>IF(ISBLANK(F300), "", ROUND(SUM(F299:F300),2))</f>
        <v>0</v>
      </c>
    </row>
    <row r="305" spans="1:10" ht="45" x14ac:dyDescent="0.25">
      <c r="A305" s="12" t="s">
        <v>271</v>
      </c>
      <c r="B305" s="69" t="s">
        <v>272</v>
      </c>
    </row>
    <row r="307" spans="1:10" x14ac:dyDescent="0.25">
      <c r="A307" s="12" t="s">
        <v>28</v>
      </c>
    </row>
    <row r="308" spans="1:10" ht="60" x14ac:dyDescent="0.25">
      <c r="A308" s="14" t="s">
        <v>29</v>
      </c>
      <c r="B308" s="71" t="s">
        <v>30</v>
      </c>
      <c r="C308" s="77" t="s">
        <v>31</v>
      </c>
      <c r="D308" s="77" t="s">
        <v>32</v>
      </c>
      <c r="E308" s="14" t="s">
        <v>33</v>
      </c>
      <c r="F308" s="14" t="s">
        <v>34</v>
      </c>
      <c r="G308" s="71" t="s">
        <v>35</v>
      </c>
      <c r="H308" s="71" t="s">
        <v>36</v>
      </c>
      <c r="I308" s="71" t="s">
        <v>37</v>
      </c>
      <c r="J308" s="71" t="s">
        <v>38</v>
      </c>
    </row>
    <row r="309" spans="1:10" ht="30" x14ac:dyDescent="0.25">
      <c r="A309" s="14" t="s">
        <v>273</v>
      </c>
      <c r="B309" s="71" t="s">
        <v>274</v>
      </c>
      <c r="C309" s="78"/>
      <c r="D309" s="78"/>
      <c r="E309" s="15"/>
      <c r="F309" s="15"/>
      <c r="G309" s="72"/>
      <c r="H309" s="72"/>
      <c r="I309" s="72"/>
      <c r="J309" s="72"/>
    </row>
    <row r="310" spans="1:10" x14ac:dyDescent="0.25">
      <c r="A310" s="15" t="s">
        <v>275</v>
      </c>
      <c r="B310" s="72" t="s">
        <v>276</v>
      </c>
      <c r="C310" s="78">
        <v>300</v>
      </c>
      <c r="D310" s="78" t="s">
        <v>277</v>
      </c>
      <c r="E310" s="16"/>
      <c r="F310" s="15" t="str">
        <f>IF(ISBLANK(E310),"", PRODUCT(C310,E310))</f>
        <v/>
      </c>
      <c r="G310" s="82"/>
      <c r="H310" s="82"/>
      <c r="I310" s="72"/>
      <c r="J310" s="72"/>
    </row>
    <row r="311" spans="1:10" x14ac:dyDescent="0.25">
      <c r="A311" s="15" t="s">
        <v>278</v>
      </c>
      <c r="B311" s="72" t="s">
        <v>279</v>
      </c>
      <c r="C311" s="78"/>
      <c r="D311" s="78"/>
      <c r="E311" s="15"/>
      <c r="F311" s="15"/>
      <c r="G311" s="72"/>
      <c r="H311" s="72"/>
      <c r="I311" s="82"/>
      <c r="J311" s="82"/>
    </row>
    <row r="312" spans="1:10" ht="30" x14ac:dyDescent="0.25">
      <c r="A312" s="15" t="s">
        <v>280</v>
      </c>
      <c r="B312" s="72" t="s">
        <v>47</v>
      </c>
      <c r="C312" s="78"/>
      <c r="D312" s="78"/>
      <c r="E312" s="15"/>
      <c r="F312" s="15"/>
      <c r="G312" s="72"/>
      <c r="H312" s="72"/>
      <c r="I312" s="82"/>
      <c r="J312" s="82"/>
    </row>
    <row r="313" spans="1:10" x14ac:dyDescent="0.25">
      <c r="A313" s="15" t="s">
        <v>281</v>
      </c>
      <c r="B313" s="72" t="s">
        <v>282</v>
      </c>
      <c r="C313" s="78">
        <v>4000</v>
      </c>
      <c r="D313" s="78" t="s">
        <v>43</v>
      </c>
      <c r="E313" s="16"/>
      <c r="F313" s="15" t="str">
        <f>IF(ISBLANK(E313),"", PRODUCT(C313,E313))</f>
        <v/>
      </c>
      <c r="G313" s="82"/>
      <c r="H313" s="82"/>
      <c r="I313" s="72"/>
      <c r="J313" s="72"/>
    </row>
    <row r="314" spans="1:10" x14ac:dyDescent="0.25">
      <c r="A314" s="15" t="s">
        <v>283</v>
      </c>
      <c r="B314" s="72" t="s">
        <v>284</v>
      </c>
      <c r="C314" s="78"/>
      <c r="D314" s="78"/>
      <c r="E314" s="15"/>
      <c r="F314" s="15"/>
      <c r="G314" s="72"/>
      <c r="H314" s="72"/>
      <c r="I314" s="82"/>
      <c r="J314" s="82"/>
    </row>
    <row r="315" spans="1:10" x14ac:dyDescent="0.25">
      <c r="A315" s="15" t="s">
        <v>285</v>
      </c>
      <c r="B315" s="72" t="s">
        <v>202</v>
      </c>
      <c r="C315" s="78"/>
      <c r="D315" s="78"/>
      <c r="E315" s="15"/>
      <c r="F315" s="15"/>
      <c r="G315" s="72"/>
      <c r="H315" s="72"/>
      <c r="I315" s="82"/>
      <c r="J315" s="82"/>
    </row>
    <row r="316" spans="1:10" ht="30" x14ac:dyDescent="0.25">
      <c r="A316" s="15" t="s">
        <v>286</v>
      </c>
      <c r="B316" s="72" t="s">
        <v>47</v>
      </c>
      <c r="C316" s="78"/>
      <c r="D316" s="78"/>
      <c r="E316" s="15"/>
      <c r="F316" s="15"/>
      <c r="G316" s="72"/>
      <c r="H316" s="72"/>
      <c r="I316" s="82"/>
      <c r="J316" s="82"/>
    </row>
    <row r="317" spans="1:10" ht="30" x14ac:dyDescent="0.25">
      <c r="A317" s="15" t="s">
        <v>287</v>
      </c>
      <c r="B317" s="72" t="s">
        <v>288</v>
      </c>
      <c r="C317" s="78">
        <v>9000</v>
      </c>
      <c r="D317" s="78" t="s">
        <v>143</v>
      </c>
      <c r="E317" s="16"/>
      <c r="F317" s="15" t="str">
        <f>IF(ISBLANK(E317),"", PRODUCT(C317,E317))</f>
        <v/>
      </c>
      <c r="G317" s="82"/>
      <c r="H317" s="82"/>
      <c r="I317" s="72"/>
      <c r="J317" s="72"/>
    </row>
    <row r="318" spans="1:10" x14ac:dyDescent="0.25">
      <c r="A318" s="15" t="s">
        <v>289</v>
      </c>
      <c r="B318" s="72" t="s">
        <v>290</v>
      </c>
      <c r="C318" s="78"/>
      <c r="D318" s="78"/>
      <c r="E318" s="15"/>
      <c r="F318" s="15"/>
      <c r="G318" s="72"/>
      <c r="H318" s="72"/>
      <c r="I318" s="82"/>
      <c r="J318" s="82"/>
    </row>
    <row r="319" spans="1:10" x14ac:dyDescent="0.25">
      <c r="A319" s="15" t="s">
        <v>291</v>
      </c>
      <c r="B319" s="72" t="s">
        <v>292</v>
      </c>
      <c r="C319" s="78"/>
      <c r="D319" s="78"/>
      <c r="E319" s="15"/>
      <c r="F319" s="15"/>
      <c r="G319" s="72"/>
      <c r="H319" s="72"/>
      <c r="I319" s="82"/>
      <c r="J319" s="82"/>
    </row>
    <row r="320" spans="1:10" ht="30" x14ac:dyDescent="0.25">
      <c r="A320" s="15" t="s">
        <v>293</v>
      </c>
      <c r="B320" s="72" t="s">
        <v>47</v>
      </c>
      <c r="C320" s="78"/>
      <c r="D320" s="78"/>
      <c r="E320" s="15"/>
      <c r="F320" s="15"/>
      <c r="G320" s="72"/>
      <c r="H320" s="72"/>
      <c r="I320" s="82"/>
      <c r="J320" s="82"/>
    </row>
    <row r="321" spans="1:10" x14ac:dyDescent="0.25">
      <c r="A321" s="15" t="s">
        <v>294</v>
      </c>
      <c r="B321" s="72" t="s">
        <v>295</v>
      </c>
      <c r="C321" s="78">
        <v>200</v>
      </c>
      <c r="D321" s="78" t="s">
        <v>143</v>
      </c>
      <c r="E321" s="16"/>
      <c r="F321" s="15" t="str">
        <f>IF(ISBLANK(E321),"", PRODUCT(C321,E321))</f>
        <v/>
      </c>
      <c r="G321" s="82"/>
      <c r="H321" s="82"/>
      <c r="I321" s="72"/>
      <c r="J321" s="72"/>
    </row>
    <row r="322" spans="1:10" x14ac:dyDescent="0.25">
      <c r="A322" s="15" t="s">
        <v>296</v>
      </c>
      <c r="B322" s="72" t="s">
        <v>297</v>
      </c>
      <c r="C322" s="78"/>
      <c r="D322" s="78"/>
      <c r="E322" s="15"/>
      <c r="F322" s="15"/>
      <c r="G322" s="72"/>
      <c r="H322" s="72"/>
      <c r="I322" s="82"/>
      <c r="J322" s="82"/>
    </row>
    <row r="323" spans="1:10" ht="30" x14ac:dyDescent="0.25">
      <c r="A323" s="15" t="s">
        <v>298</v>
      </c>
      <c r="B323" s="72" t="s">
        <v>47</v>
      </c>
      <c r="C323" s="78"/>
      <c r="D323" s="78"/>
      <c r="E323" s="15"/>
      <c r="F323" s="15"/>
      <c r="G323" s="72"/>
      <c r="H323" s="72"/>
      <c r="I323" s="82"/>
      <c r="J323" s="82"/>
    </row>
    <row r="324" spans="1:10" x14ac:dyDescent="0.25">
      <c r="A324" s="15" t="s">
        <v>299</v>
      </c>
      <c r="B324" s="72" t="s">
        <v>300</v>
      </c>
      <c r="C324" s="78">
        <v>200</v>
      </c>
      <c r="D324" s="78" t="s">
        <v>143</v>
      </c>
      <c r="E324" s="16"/>
      <c r="F324" s="15" t="str">
        <f>IF(ISBLANK(E324),"", PRODUCT(C324,E324))</f>
        <v/>
      </c>
      <c r="G324" s="82"/>
      <c r="H324" s="82"/>
      <c r="I324" s="72"/>
      <c r="J324" s="72"/>
    </row>
    <row r="325" spans="1:10" x14ac:dyDescent="0.25">
      <c r="A325" s="15" t="s">
        <v>301</v>
      </c>
      <c r="B325" s="72" t="s">
        <v>297</v>
      </c>
      <c r="C325" s="78"/>
      <c r="D325" s="78"/>
      <c r="E325" s="15"/>
      <c r="F325" s="15"/>
      <c r="G325" s="72"/>
      <c r="H325" s="72"/>
      <c r="I325" s="82"/>
      <c r="J325" s="82"/>
    </row>
    <row r="326" spans="1:10" ht="30" x14ac:dyDescent="0.25">
      <c r="A326" s="15" t="s">
        <v>302</v>
      </c>
      <c r="B326" s="72" t="s">
        <v>47</v>
      </c>
      <c r="C326" s="78"/>
      <c r="D326" s="78"/>
      <c r="E326" s="15"/>
      <c r="F326" s="15"/>
      <c r="G326" s="72"/>
      <c r="H326" s="72"/>
      <c r="I326" s="82"/>
      <c r="J326" s="82"/>
    </row>
    <row r="327" spans="1:10" x14ac:dyDescent="0.25">
      <c r="A327" s="15" t="s">
        <v>303</v>
      </c>
      <c r="B327" s="72" t="s">
        <v>304</v>
      </c>
      <c r="C327" s="78">
        <v>200</v>
      </c>
      <c r="D327" s="78" t="s">
        <v>305</v>
      </c>
      <c r="E327" s="16"/>
      <c r="F327" s="15" t="str">
        <f>IF(ISBLANK(E327),"", PRODUCT(C327,E327))</f>
        <v/>
      </c>
      <c r="G327" s="82"/>
      <c r="H327" s="82"/>
      <c r="I327" s="72"/>
      <c r="J327" s="72"/>
    </row>
    <row r="328" spans="1:10" x14ac:dyDescent="0.25">
      <c r="A328" s="15" t="s">
        <v>306</v>
      </c>
      <c r="B328" s="72" t="s">
        <v>297</v>
      </c>
      <c r="C328" s="78"/>
      <c r="D328" s="78"/>
      <c r="E328" s="15"/>
      <c r="F328" s="15"/>
      <c r="G328" s="72"/>
      <c r="H328" s="72"/>
      <c r="I328" s="82"/>
      <c r="J328" s="82"/>
    </row>
    <row r="329" spans="1:10" ht="30" x14ac:dyDescent="0.25">
      <c r="A329" s="15" t="s">
        <v>307</v>
      </c>
      <c r="B329" s="72" t="s">
        <v>47</v>
      </c>
      <c r="C329" s="78"/>
      <c r="D329" s="78"/>
      <c r="E329" s="15"/>
      <c r="F329" s="15"/>
      <c r="G329" s="72"/>
      <c r="H329" s="72"/>
      <c r="I329" s="82"/>
      <c r="J329" s="82"/>
    </row>
    <row r="330" spans="1:10" ht="30" x14ac:dyDescent="0.25">
      <c r="E330" s="14" t="s">
        <v>48</v>
      </c>
      <c r="F330" s="14" t="str">
        <f>IF((COUNT(C310:C329)&lt;&gt;COUNT(F310:F329)),"", ROUND(SUM(F310:F329),2))</f>
        <v/>
      </c>
      <c r="G330" s="81" t="str">
        <f>IF((COUNT(C310:C329)&lt;&gt;COUNT(F310:F329)),"Neužpildytos visų objektų kainos", "")</f>
        <v>Neužpildytos visų objektų kainos</v>
      </c>
    </row>
    <row r="331" spans="1:10" ht="30" x14ac:dyDescent="0.25">
      <c r="C331" s="77" t="s">
        <v>49</v>
      </c>
      <c r="D331" s="80"/>
      <c r="E331" s="14" t="s">
        <v>50</v>
      </c>
      <c r="F331" s="14" t="str">
        <f>IF(OR(F330="",D331=""),"", ROUND(PRODUCT(D331,F330)/100,2))</f>
        <v/>
      </c>
      <c r="G331" s="81" t="str">
        <f>IF(D331="", "Nurodykite taikomą PVM dydį", "")</f>
        <v>Nurodykite taikomą PVM dydį</v>
      </c>
    </row>
    <row r="332" spans="1:10" x14ac:dyDescent="0.25">
      <c r="E332" s="14" t="s">
        <v>51</v>
      </c>
      <c r="F332" s="14">
        <f>IF(ISBLANK(F331), "", ROUND(SUM(F330:F331),2))</f>
        <v>0</v>
      </c>
    </row>
    <row r="336" spans="1:10" ht="30" x14ac:dyDescent="0.25">
      <c r="A336" s="12" t="s">
        <v>308</v>
      </c>
      <c r="B336" s="69" t="s">
        <v>309</v>
      </c>
    </row>
    <row r="338" spans="1:10" x14ac:dyDescent="0.25">
      <c r="A338" s="12" t="s">
        <v>28</v>
      </c>
    </row>
    <row r="339" spans="1:10" ht="60" x14ac:dyDescent="0.25">
      <c r="A339" s="14" t="s">
        <v>29</v>
      </c>
      <c r="B339" s="71" t="s">
        <v>30</v>
      </c>
      <c r="C339" s="77" t="s">
        <v>31</v>
      </c>
      <c r="D339" s="77" t="s">
        <v>32</v>
      </c>
      <c r="E339" s="14" t="s">
        <v>33</v>
      </c>
      <c r="F339" s="14" t="s">
        <v>34</v>
      </c>
      <c r="G339" s="71" t="s">
        <v>35</v>
      </c>
      <c r="H339" s="71" t="s">
        <v>36</v>
      </c>
      <c r="I339" s="71" t="s">
        <v>37</v>
      </c>
      <c r="J339" s="71" t="s">
        <v>38</v>
      </c>
    </row>
    <row r="340" spans="1:10" ht="30" x14ac:dyDescent="0.25">
      <c r="A340" s="14" t="s">
        <v>310</v>
      </c>
      <c r="B340" s="71" t="s">
        <v>311</v>
      </c>
      <c r="C340" s="78"/>
      <c r="D340" s="78"/>
      <c r="E340" s="15"/>
      <c r="F340" s="15"/>
      <c r="G340" s="72"/>
      <c r="H340" s="72"/>
      <c r="I340" s="72"/>
      <c r="J340" s="72"/>
    </row>
    <row r="341" spans="1:10" x14ac:dyDescent="0.25">
      <c r="A341" s="15" t="s">
        <v>312</v>
      </c>
      <c r="B341" s="72" t="s">
        <v>313</v>
      </c>
      <c r="C341" s="78">
        <v>1500</v>
      </c>
      <c r="D341" s="78" t="s">
        <v>43</v>
      </c>
      <c r="E341" s="16"/>
      <c r="F341" s="15" t="str">
        <f>IF(ISBLANK(E341),"", PRODUCT(C341,E341))</f>
        <v/>
      </c>
      <c r="G341" s="82"/>
      <c r="H341" s="82"/>
      <c r="I341" s="72"/>
      <c r="J341" s="72"/>
    </row>
    <row r="342" spans="1:10" x14ac:dyDescent="0.25">
      <c r="A342" s="15" t="s">
        <v>314</v>
      </c>
      <c r="B342" s="72" t="s">
        <v>202</v>
      </c>
      <c r="C342" s="78"/>
      <c r="D342" s="78"/>
      <c r="E342" s="15"/>
      <c r="F342" s="15"/>
      <c r="G342" s="72"/>
      <c r="H342" s="72"/>
      <c r="I342" s="82"/>
      <c r="J342" s="82"/>
    </row>
    <row r="343" spans="1:10" ht="30" x14ac:dyDescent="0.25">
      <c r="A343" s="15" t="s">
        <v>315</v>
      </c>
      <c r="B343" s="72" t="s">
        <v>47</v>
      </c>
      <c r="C343" s="78"/>
      <c r="D343" s="78"/>
      <c r="E343" s="15"/>
      <c r="F343" s="15"/>
      <c r="G343" s="72"/>
      <c r="H343" s="72"/>
      <c r="I343" s="82"/>
      <c r="J343" s="82"/>
    </row>
    <row r="344" spans="1:10" x14ac:dyDescent="0.25">
      <c r="A344" s="15" t="s">
        <v>316</v>
      </c>
      <c r="B344" s="72" t="s">
        <v>317</v>
      </c>
      <c r="C344" s="78">
        <v>300</v>
      </c>
      <c r="D344" s="78" t="s">
        <v>125</v>
      </c>
      <c r="E344" s="16"/>
      <c r="F344" s="15" t="str">
        <f>IF(ISBLANK(E344),"", PRODUCT(C344,E344))</f>
        <v/>
      </c>
      <c r="G344" s="82"/>
      <c r="H344" s="82"/>
      <c r="I344" s="72"/>
      <c r="J344" s="72"/>
    </row>
    <row r="345" spans="1:10" x14ac:dyDescent="0.25">
      <c r="A345" s="15" t="s">
        <v>318</v>
      </c>
      <c r="B345" s="72" t="s">
        <v>215</v>
      </c>
      <c r="C345" s="78"/>
      <c r="D345" s="78"/>
      <c r="E345" s="15"/>
      <c r="F345" s="15"/>
      <c r="G345" s="72"/>
      <c r="H345" s="72"/>
      <c r="I345" s="82"/>
      <c r="J345" s="82"/>
    </row>
    <row r="346" spans="1:10" ht="30" x14ac:dyDescent="0.25">
      <c r="A346" s="15" t="s">
        <v>319</v>
      </c>
      <c r="B346" s="72" t="s">
        <v>47</v>
      </c>
      <c r="C346" s="78"/>
      <c r="D346" s="78"/>
      <c r="E346" s="15"/>
      <c r="F346" s="15"/>
      <c r="G346" s="72"/>
      <c r="H346" s="72"/>
      <c r="I346" s="82"/>
      <c r="J346" s="82"/>
    </row>
    <row r="347" spans="1:10" ht="30" x14ac:dyDescent="0.25">
      <c r="E347" s="14" t="s">
        <v>48</v>
      </c>
      <c r="F347" s="14" t="str">
        <f>IF((COUNT(C341:C346)&lt;&gt;COUNT(F341:F346)),"", ROUND(SUM(F341:F346),2))</f>
        <v/>
      </c>
      <c r="G347" s="81" t="str">
        <f>IF((COUNT(C341:C346)&lt;&gt;COUNT(F341:F346)),"Neužpildytos visų objektų kainos", "")</f>
        <v>Neužpildytos visų objektų kainos</v>
      </c>
    </row>
    <row r="348" spans="1:10" ht="30" x14ac:dyDescent="0.25">
      <c r="C348" s="77" t="s">
        <v>49</v>
      </c>
      <c r="D348" s="80"/>
      <c r="E348" s="14" t="s">
        <v>50</v>
      </c>
      <c r="F348" s="14" t="str">
        <f>IF(OR(F347="",D348=""),"", ROUND(PRODUCT(D348,F347)/100,2))</f>
        <v/>
      </c>
      <c r="G348" s="81" t="str">
        <f>IF(D348="", "Nurodykite taikomą PVM dydį", "")</f>
        <v>Nurodykite taikomą PVM dydį</v>
      </c>
    </row>
    <row r="349" spans="1:10" x14ac:dyDescent="0.25">
      <c r="E349" s="14" t="s">
        <v>51</v>
      </c>
      <c r="F349" s="14">
        <f>IF(ISBLANK(F348), "", ROUND(SUM(F347:F348),2))</f>
        <v>0</v>
      </c>
    </row>
    <row r="353" spans="1:10" x14ac:dyDescent="0.25">
      <c r="A353" s="12" t="s">
        <v>320</v>
      </c>
      <c r="B353" s="69" t="s">
        <v>321</v>
      </c>
    </row>
    <row r="355" spans="1:10" x14ac:dyDescent="0.25">
      <c r="A355" s="12" t="s">
        <v>28</v>
      </c>
    </row>
    <row r="356" spans="1:10" ht="60" x14ac:dyDescent="0.25">
      <c r="A356" s="14" t="s">
        <v>29</v>
      </c>
      <c r="B356" s="71" t="s">
        <v>30</v>
      </c>
      <c r="C356" s="77" t="s">
        <v>31</v>
      </c>
      <c r="D356" s="77" t="s">
        <v>32</v>
      </c>
      <c r="E356" s="14" t="s">
        <v>33</v>
      </c>
      <c r="F356" s="14" t="s">
        <v>34</v>
      </c>
      <c r="G356" s="71" t="s">
        <v>35</v>
      </c>
      <c r="H356" s="71" t="s">
        <v>36</v>
      </c>
      <c r="I356" s="71" t="s">
        <v>37</v>
      </c>
      <c r="J356" s="71" t="s">
        <v>38</v>
      </c>
    </row>
    <row r="357" spans="1:10" x14ac:dyDescent="0.25">
      <c r="A357" s="14" t="s">
        <v>322</v>
      </c>
      <c r="B357" s="71" t="s">
        <v>323</v>
      </c>
      <c r="C357" s="78"/>
      <c r="D357" s="78"/>
      <c r="E357" s="15"/>
      <c r="F357" s="15"/>
      <c r="G357" s="72"/>
      <c r="H357" s="72"/>
      <c r="I357" s="72"/>
      <c r="J357" s="72"/>
    </row>
    <row r="358" spans="1:10" x14ac:dyDescent="0.25">
      <c r="A358" s="15" t="s">
        <v>324</v>
      </c>
      <c r="B358" s="72" t="s">
        <v>325</v>
      </c>
      <c r="C358" s="78">
        <v>100</v>
      </c>
      <c r="D358" s="78" t="s">
        <v>143</v>
      </c>
      <c r="E358" s="16"/>
      <c r="F358" s="15" t="str">
        <f>IF(ISBLANK(E358),"", PRODUCT(C358,E358))</f>
        <v/>
      </c>
      <c r="G358" s="82"/>
      <c r="H358" s="82"/>
      <c r="I358" s="72"/>
      <c r="J358" s="72"/>
    </row>
    <row r="359" spans="1:10" x14ac:dyDescent="0.25">
      <c r="A359" s="15" t="s">
        <v>326</v>
      </c>
      <c r="B359" s="72" t="s">
        <v>327</v>
      </c>
      <c r="C359" s="78"/>
      <c r="D359" s="78"/>
      <c r="E359" s="15"/>
      <c r="F359" s="15"/>
      <c r="G359" s="72"/>
      <c r="H359" s="72"/>
      <c r="I359" s="82"/>
      <c r="J359" s="82"/>
    </row>
    <row r="360" spans="1:10" x14ac:dyDescent="0.25">
      <c r="A360" s="15" t="s">
        <v>328</v>
      </c>
      <c r="B360" s="72" t="s">
        <v>329</v>
      </c>
      <c r="C360" s="78"/>
      <c r="D360" s="78"/>
      <c r="E360" s="15"/>
      <c r="F360" s="15"/>
      <c r="G360" s="72"/>
      <c r="H360" s="72"/>
      <c r="I360" s="82"/>
      <c r="J360" s="82"/>
    </row>
    <row r="361" spans="1:10" x14ac:dyDescent="0.25">
      <c r="A361" s="15" t="s">
        <v>330</v>
      </c>
      <c r="B361" s="72" t="s">
        <v>331</v>
      </c>
      <c r="C361" s="78"/>
      <c r="D361" s="78"/>
      <c r="E361" s="15"/>
      <c r="F361" s="15"/>
      <c r="G361" s="72"/>
      <c r="H361" s="72"/>
      <c r="I361" s="82"/>
      <c r="J361" s="82"/>
    </row>
    <row r="362" spans="1:10" ht="30" x14ac:dyDescent="0.25">
      <c r="A362" s="15" t="s">
        <v>332</v>
      </c>
      <c r="B362" s="72" t="s">
        <v>333</v>
      </c>
      <c r="C362" s="78"/>
      <c r="D362" s="78"/>
      <c r="E362" s="15"/>
      <c r="F362" s="15"/>
      <c r="G362" s="72"/>
      <c r="H362" s="72"/>
      <c r="I362" s="82"/>
      <c r="J362" s="82"/>
    </row>
    <row r="363" spans="1:10" ht="30" x14ac:dyDescent="0.25">
      <c r="A363" s="15" t="s">
        <v>334</v>
      </c>
      <c r="B363" s="72" t="s">
        <v>47</v>
      </c>
      <c r="C363" s="78"/>
      <c r="D363" s="78"/>
      <c r="E363" s="15"/>
      <c r="F363" s="15"/>
      <c r="G363" s="72"/>
      <c r="H363" s="72"/>
      <c r="I363" s="82"/>
      <c r="J363" s="82"/>
    </row>
    <row r="364" spans="1:10" ht="30" x14ac:dyDescent="0.25">
      <c r="E364" s="14" t="s">
        <v>48</v>
      </c>
      <c r="F364" s="14" t="str">
        <f>IF((COUNT(C358:C363)&lt;&gt;COUNT(F358:F363)),"", ROUND(SUM(F358:F363),2))</f>
        <v/>
      </c>
      <c r="G364" s="81" t="str">
        <f>IF((COUNT(C358:C363)&lt;&gt;COUNT(F358:F363)),"Neužpildytos visų objektų kainos", "")</f>
        <v>Neužpildytos visų objektų kainos</v>
      </c>
    </row>
    <row r="365" spans="1:10" ht="30" x14ac:dyDescent="0.25">
      <c r="C365" s="77" t="s">
        <v>49</v>
      </c>
      <c r="D365" s="80"/>
      <c r="E365" s="14" t="s">
        <v>50</v>
      </c>
      <c r="F365" s="14" t="str">
        <f>IF(OR(F364="",D365=""),"", ROUND(PRODUCT(D365,F364)/100,2))</f>
        <v/>
      </c>
      <c r="G365" s="81" t="str">
        <f>IF(D365="", "Nurodykite taikomą PVM dydį", "")</f>
        <v>Nurodykite taikomą PVM dydį</v>
      </c>
    </row>
    <row r="366" spans="1:10" x14ac:dyDescent="0.25">
      <c r="E366" s="14" t="s">
        <v>51</v>
      </c>
      <c r="F366" s="14">
        <f>IF(ISBLANK(F365), "", ROUND(SUM(F364:F365),2))</f>
        <v>0</v>
      </c>
    </row>
    <row r="370" spans="1:10" ht="30" x14ac:dyDescent="0.25">
      <c r="A370" s="12" t="s">
        <v>335</v>
      </c>
      <c r="B370" s="69" t="s">
        <v>336</v>
      </c>
    </row>
    <row r="372" spans="1:10" x14ac:dyDescent="0.25">
      <c r="A372" s="12" t="s">
        <v>28</v>
      </c>
    </row>
    <row r="373" spans="1:10" ht="60" x14ac:dyDescent="0.25">
      <c r="A373" s="14" t="s">
        <v>29</v>
      </c>
      <c r="B373" s="71" t="s">
        <v>30</v>
      </c>
      <c r="C373" s="77" t="s">
        <v>31</v>
      </c>
      <c r="D373" s="77" t="s">
        <v>32</v>
      </c>
      <c r="E373" s="14" t="s">
        <v>33</v>
      </c>
      <c r="F373" s="14" t="s">
        <v>34</v>
      </c>
      <c r="G373" s="71" t="s">
        <v>35</v>
      </c>
      <c r="H373" s="71" t="s">
        <v>36</v>
      </c>
      <c r="I373" s="71" t="s">
        <v>37</v>
      </c>
      <c r="J373" s="71" t="s">
        <v>38</v>
      </c>
    </row>
    <row r="374" spans="1:10" ht="30" x14ac:dyDescent="0.25">
      <c r="A374" s="14" t="s">
        <v>337</v>
      </c>
      <c r="B374" s="71" t="s">
        <v>338</v>
      </c>
      <c r="C374" s="78"/>
      <c r="D374" s="78"/>
      <c r="E374" s="15"/>
      <c r="F374" s="15"/>
      <c r="G374" s="72"/>
      <c r="H374" s="72"/>
      <c r="I374" s="72"/>
      <c r="J374" s="72"/>
    </row>
    <row r="375" spans="1:10" x14ac:dyDescent="0.25">
      <c r="A375" s="15" t="s">
        <v>339</v>
      </c>
      <c r="B375" s="72" t="s">
        <v>340</v>
      </c>
      <c r="C375" s="78">
        <v>1500</v>
      </c>
      <c r="D375" s="78" t="s">
        <v>305</v>
      </c>
      <c r="E375" s="16"/>
      <c r="F375" s="15" t="str">
        <f>IF(ISBLANK(E375),"", PRODUCT(C375,E375))</f>
        <v/>
      </c>
      <c r="G375" s="82"/>
      <c r="H375" s="82"/>
      <c r="I375" s="72"/>
      <c r="J375" s="72"/>
    </row>
    <row r="376" spans="1:10" x14ac:dyDescent="0.25">
      <c r="A376" s="15" t="s">
        <v>341</v>
      </c>
      <c r="B376" s="72" t="s">
        <v>342</v>
      </c>
      <c r="C376" s="78"/>
      <c r="D376" s="78"/>
      <c r="E376" s="15"/>
      <c r="F376" s="15"/>
      <c r="G376" s="72"/>
      <c r="H376" s="72"/>
      <c r="I376" s="82"/>
      <c r="J376" s="82"/>
    </row>
    <row r="377" spans="1:10" ht="30" x14ac:dyDescent="0.25">
      <c r="A377" s="15" t="s">
        <v>343</v>
      </c>
      <c r="B377" s="72" t="s">
        <v>47</v>
      </c>
      <c r="C377" s="78"/>
      <c r="D377" s="78"/>
      <c r="E377" s="15"/>
      <c r="F377" s="15"/>
      <c r="G377" s="72"/>
      <c r="H377" s="72"/>
      <c r="I377" s="82"/>
      <c r="J377" s="82"/>
    </row>
    <row r="378" spans="1:10" ht="30" x14ac:dyDescent="0.25">
      <c r="E378" s="14" t="s">
        <v>48</v>
      </c>
      <c r="F378" s="14" t="str">
        <f>IF((COUNT(C375:C377)&lt;&gt;COUNT(F375:F377)),"", ROUND(SUM(F375:F377),2))</f>
        <v/>
      </c>
      <c r="G378" s="81" t="str">
        <f>IF((COUNT(C375:C377)&lt;&gt;COUNT(F375:F377)),"Neužpildytos visų objektų kainos", "")</f>
        <v>Neužpildytos visų objektų kainos</v>
      </c>
    </row>
    <row r="379" spans="1:10" ht="30" x14ac:dyDescent="0.25">
      <c r="C379" s="77" t="s">
        <v>49</v>
      </c>
      <c r="D379" s="80"/>
      <c r="E379" s="14" t="s">
        <v>50</v>
      </c>
      <c r="F379" s="14" t="str">
        <f>IF(OR(F378="",D379=""),"", ROUND(PRODUCT(D379,F378)/100,2))</f>
        <v/>
      </c>
      <c r="G379" s="81" t="str">
        <f>IF(D379="", "Nurodykite taikomą PVM dydį", "")</f>
        <v>Nurodykite taikomą PVM dydį</v>
      </c>
    </row>
    <row r="380" spans="1:10" x14ac:dyDescent="0.25">
      <c r="E380" s="14" t="s">
        <v>51</v>
      </c>
      <c r="F380" s="14">
        <f>IF(ISBLANK(F379), "", ROUND(SUM(F378:F379),2))</f>
        <v>0</v>
      </c>
    </row>
    <row r="384" spans="1:10" x14ac:dyDescent="0.25">
      <c r="A384" s="12" t="s">
        <v>344</v>
      </c>
      <c r="B384" s="69" t="s">
        <v>345</v>
      </c>
    </row>
    <row r="386" spans="1:10" x14ac:dyDescent="0.25">
      <c r="A386" s="12" t="s">
        <v>28</v>
      </c>
    </row>
    <row r="387" spans="1:10" ht="60" x14ac:dyDescent="0.25">
      <c r="A387" s="14" t="s">
        <v>29</v>
      </c>
      <c r="B387" s="71" t="s">
        <v>30</v>
      </c>
      <c r="C387" s="77" t="s">
        <v>31</v>
      </c>
      <c r="D387" s="77" t="s">
        <v>32</v>
      </c>
      <c r="E387" s="14" t="s">
        <v>33</v>
      </c>
      <c r="F387" s="14" t="s">
        <v>34</v>
      </c>
      <c r="G387" s="71" t="s">
        <v>35</v>
      </c>
      <c r="H387" s="71" t="s">
        <v>36</v>
      </c>
      <c r="I387" s="71" t="s">
        <v>37</v>
      </c>
      <c r="J387" s="71" t="s">
        <v>38</v>
      </c>
    </row>
    <row r="388" spans="1:10" x14ac:dyDescent="0.25">
      <c r="A388" s="14" t="s">
        <v>346</v>
      </c>
      <c r="B388" s="71" t="s">
        <v>347</v>
      </c>
      <c r="C388" s="78"/>
      <c r="D388" s="78"/>
      <c r="E388" s="15"/>
      <c r="F388" s="15"/>
      <c r="G388" s="72"/>
      <c r="H388" s="72"/>
      <c r="I388" s="72"/>
      <c r="J388" s="72"/>
    </row>
    <row r="389" spans="1:10" x14ac:dyDescent="0.25">
      <c r="A389" s="15" t="s">
        <v>348</v>
      </c>
      <c r="B389" s="72" t="s">
        <v>349</v>
      </c>
      <c r="C389" s="78">
        <v>1500</v>
      </c>
      <c r="D389" s="78" t="s">
        <v>43</v>
      </c>
      <c r="E389" s="16"/>
      <c r="F389" s="15" t="str">
        <f>IF(ISBLANK(E389),"", PRODUCT(C389,E389))</f>
        <v/>
      </c>
      <c r="G389" s="82"/>
      <c r="H389" s="82"/>
      <c r="I389" s="72"/>
      <c r="J389" s="72"/>
    </row>
    <row r="390" spans="1:10" x14ac:dyDescent="0.25">
      <c r="A390" s="15" t="s">
        <v>350</v>
      </c>
      <c r="B390" s="72" t="s">
        <v>202</v>
      </c>
      <c r="C390" s="78"/>
      <c r="D390" s="78"/>
      <c r="E390" s="15"/>
      <c r="F390" s="15"/>
      <c r="G390" s="72"/>
      <c r="H390" s="72"/>
      <c r="I390" s="82"/>
      <c r="J390" s="82"/>
    </row>
    <row r="391" spans="1:10" ht="30" x14ac:dyDescent="0.25">
      <c r="A391" s="15" t="s">
        <v>351</v>
      </c>
      <c r="B391" s="72" t="s">
        <v>47</v>
      </c>
      <c r="C391" s="78"/>
      <c r="D391" s="78"/>
      <c r="E391" s="15"/>
      <c r="F391" s="15"/>
      <c r="G391" s="72"/>
      <c r="H391" s="72"/>
      <c r="I391" s="82"/>
      <c r="J391" s="82"/>
    </row>
    <row r="392" spans="1:10" ht="30" x14ac:dyDescent="0.25">
      <c r="E392" s="14" t="s">
        <v>48</v>
      </c>
      <c r="F392" s="14" t="str">
        <f>IF((COUNT(C389:C391)&lt;&gt;COUNT(F389:F391)),"", ROUND(SUM(F389:F391),2))</f>
        <v/>
      </c>
      <c r="G392" s="81" t="str">
        <f>IF((COUNT(C389:C391)&lt;&gt;COUNT(F389:F391)),"Neužpildytos visų objektų kainos", "")</f>
        <v>Neužpildytos visų objektų kainos</v>
      </c>
    </row>
    <row r="393" spans="1:10" ht="30" x14ac:dyDescent="0.25">
      <c r="C393" s="77" t="s">
        <v>49</v>
      </c>
      <c r="D393" s="80"/>
      <c r="E393" s="14" t="s">
        <v>50</v>
      </c>
      <c r="F393" s="14" t="str">
        <f>IF(OR(F392="",D393=""),"", ROUND(PRODUCT(D393,F392)/100,2))</f>
        <v/>
      </c>
      <c r="G393" s="81" t="str">
        <f>IF(D393="", "Nurodykite taikomą PVM dydį", "")</f>
        <v>Nurodykite taikomą PVM dydį</v>
      </c>
    </row>
    <row r="394" spans="1:10" x14ac:dyDescent="0.25">
      <c r="E394" s="14" t="s">
        <v>51</v>
      </c>
      <c r="F394" s="14">
        <f>IF(ISBLANK(F393), "", ROUND(SUM(F392:F393),2))</f>
        <v>0</v>
      </c>
    </row>
    <row r="398" spans="1:10" x14ac:dyDescent="0.25">
      <c r="A398" s="12" t="s">
        <v>352</v>
      </c>
      <c r="B398" s="69" t="s">
        <v>353</v>
      </c>
    </row>
    <row r="400" spans="1:10" x14ac:dyDescent="0.25">
      <c r="A400" s="12" t="s">
        <v>28</v>
      </c>
    </row>
    <row r="401" spans="1:10" ht="60" x14ac:dyDescent="0.25">
      <c r="A401" s="14" t="s">
        <v>29</v>
      </c>
      <c r="B401" s="71" t="s">
        <v>30</v>
      </c>
      <c r="C401" s="77" t="s">
        <v>31</v>
      </c>
      <c r="D401" s="77" t="s">
        <v>32</v>
      </c>
      <c r="E401" s="14" t="s">
        <v>33</v>
      </c>
      <c r="F401" s="14" t="s">
        <v>34</v>
      </c>
      <c r="G401" s="71" t="s">
        <v>35</v>
      </c>
      <c r="H401" s="71" t="s">
        <v>36</v>
      </c>
      <c r="I401" s="71" t="s">
        <v>37</v>
      </c>
      <c r="J401" s="71" t="s">
        <v>38</v>
      </c>
    </row>
    <row r="402" spans="1:10" x14ac:dyDescent="0.25">
      <c r="A402" s="14" t="s">
        <v>354</v>
      </c>
      <c r="B402" s="71" t="s">
        <v>355</v>
      </c>
      <c r="C402" s="78"/>
      <c r="D402" s="78"/>
      <c r="E402" s="15"/>
      <c r="F402" s="15"/>
      <c r="G402" s="72"/>
      <c r="H402" s="72"/>
      <c r="I402" s="72"/>
      <c r="J402" s="72"/>
    </row>
    <row r="403" spans="1:10" x14ac:dyDescent="0.25">
      <c r="A403" s="15" t="s">
        <v>356</v>
      </c>
      <c r="B403" s="72" t="s">
        <v>357</v>
      </c>
      <c r="C403" s="78">
        <v>1500</v>
      </c>
      <c r="D403" s="78" t="s">
        <v>43</v>
      </c>
      <c r="E403" s="16"/>
      <c r="F403" s="15" t="str">
        <f>IF(ISBLANK(E403),"", PRODUCT(C403,E403))</f>
        <v/>
      </c>
      <c r="G403" s="82"/>
      <c r="H403" s="82"/>
      <c r="I403" s="72"/>
      <c r="J403" s="72"/>
    </row>
    <row r="404" spans="1:10" x14ac:dyDescent="0.25">
      <c r="A404" s="15" t="s">
        <v>358</v>
      </c>
      <c r="B404" s="72" t="s">
        <v>202</v>
      </c>
      <c r="C404" s="78"/>
      <c r="D404" s="78"/>
      <c r="E404" s="15"/>
      <c r="F404" s="15"/>
      <c r="G404" s="72"/>
      <c r="H404" s="72"/>
      <c r="I404" s="82"/>
      <c r="J404" s="82"/>
    </row>
    <row r="405" spans="1:10" ht="30" x14ac:dyDescent="0.25">
      <c r="A405" s="15" t="s">
        <v>359</v>
      </c>
      <c r="B405" s="72" t="s">
        <v>47</v>
      </c>
      <c r="C405" s="78"/>
      <c r="D405" s="78"/>
      <c r="E405" s="15"/>
      <c r="F405" s="15"/>
      <c r="G405" s="72"/>
      <c r="H405" s="72"/>
      <c r="I405" s="82"/>
      <c r="J405" s="82"/>
    </row>
    <row r="406" spans="1:10" ht="30" x14ac:dyDescent="0.25">
      <c r="E406" s="14" t="s">
        <v>48</v>
      </c>
      <c r="F406" s="14" t="str">
        <f>IF((COUNT(C403:C405)&lt;&gt;COUNT(F403:F405)),"", ROUND(SUM(F403:F405),2))</f>
        <v/>
      </c>
      <c r="G406" s="81" t="str">
        <f>IF((COUNT(C403:C405)&lt;&gt;COUNT(F403:F405)),"Neužpildytos visų objektų kainos", "")</f>
        <v>Neužpildytos visų objektų kainos</v>
      </c>
    </row>
    <row r="407" spans="1:10" ht="30" x14ac:dyDescent="0.25">
      <c r="C407" s="77" t="s">
        <v>49</v>
      </c>
      <c r="D407" s="80"/>
      <c r="E407" s="14" t="s">
        <v>50</v>
      </c>
      <c r="F407" s="14" t="str">
        <f>IF(OR(F406="",D407=""),"", ROUND(PRODUCT(D407,F406)/100,2))</f>
        <v/>
      </c>
      <c r="G407" s="81" t="str">
        <f>IF(D407="", "Nurodykite taikomą PVM dydį", "")</f>
        <v>Nurodykite taikomą PVM dydį</v>
      </c>
    </row>
    <row r="408" spans="1:10" x14ac:dyDescent="0.25">
      <c r="E408" s="14" t="s">
        <v>51</v>
      </c>
      <c r="F408" s="14">
        <f>IF(ISBLANK(F407), "", ROUND(SUM(F406:F407),2))</f>
        <v>0</v>
      </c>
    </row>
    <row r="412" spans="1:10" x14ac:dyDescent="0.25">
      <c r="A412" s="12" t="s">
        <v>360</v>
      </c>
      <c r="B412" s="69" t="s">
        <v>361</v>
      </c>
    </row>
    <row r="414" spans="1:10" x14ac:dyDescent="0.25">
      <c r="A414" s="12" t="s">
        <v>28</v>
      </c>
    </row>
    <row r="415" spans="1:10" ht="60" x14ac:dyDescent="0.25">
      <c r="A415" s="14" t="s">
        <v>29</v>
      </c>
      <c r="B415" s="71" t="s">
        <v>30</v>
      </c>
      <c r="C415" s="77" t="s">
        <v>31</v>
      </c>
      <c r="D415" s="77" t="s">
        <v>32</v>
      </c>
      <c r="E415" s="14" t="s">
        <v>33</v>
      </c>
      <c r="F415" s="14" t="s">
        <v>34</v>
      </c>
      <c r="G415" s="71" t="s">
        <v>35</v>
      </c>
      <c r="H415" s="71" t="s">
        <v>36</v>
      </c>
      <c r="I415" s="71" t="s">
        <v>37</v>
      </c>
      <c r="J415" s="71" t="s">
        <v>38</v>
      </c>
    </row>
    <row r="416" spans="1:10" x14ac:dyDescent="0.25">
      <c r="A416" s="14" t="s">
        <v>362</v>
      </c>
      <c r="B416" s="71" t="s">
        <v>363</v>
      </c>
      <c r="C416" s="78"/>
      <c r="D416" s="78"/>
      <c r="E416" s="15"/>
      <c r="F416" s="15"/>
      <c r="G416" s="72"/>
      <c r="H416" s="72"/>
      <c r="I416" s="72"/>
      <c r="J416" s="72"/>
    </row>
    <row r="417" spans="1:10" x14ac:dyDescent="0.25">
      <c r="A417" s="15" t="s">
        <v>364</v>
      </c>
      <c r="B417" s="72" t="s">
        <v>365</v>
      </c>
      <c r="C417" s="78">
        <v>2000</v>
      </c>
      <c r="D417" s="78" t="s">
        <v>43</v>
      </c>
      <c r="E417" s="16"/>
      <c r="F417" s="15" t="str">
        <f>IF(ISBLANK(E417),"", PRODUCT(C417,E417))</f>
        <v/>
      </c>
      <c r="G417" s="82"/>
      <c r="H417" s="82"/>
      <c r="I417" s="72"/>
      <c r="J417" s="72"/>
    </row>
    <row r="418" spans="1:10" x14ac:dyDescent="0.25">
      <c r="A418" s="15" t="s">
        <v>366</v>
      </c>
      <c r="B418" s="72" t="s">
        <v>367</v>
      </c>
      <c r="C418" s="78"/>
      <c r="D418" s="78"/>
      <c r="E418" s="15"/>
      <c r="F418" s="15"/>
      <c r="G418" s="72"/>
      <c r="H418" s="72"/>
      <c r="I418" s="82"/>
      <c r="J418" s="82"/>
    </row>
    <row r="419" spans="1:10" x14ac:dyDescent="0.25">
      <c r="A419" s="15" t="s">
        <v>368</v>
      </c>
      <c r="B419" s="72" t="s">
        <v>202</v>
      </c>
      <c r="C419" s="78"/>
      <c r="D419" s="78"/>
      <c r="E419" s="15"/>
      <c r="F419" s="15"/>
      <c r="G419" s="72"/>
      <c r="H419" s="72"/>
      <c r="I419" s="82"/>
      <c r="J419" s="82"/>
    </row>
    <row r="420" spans="1:10" ht="30" x14ac:dyDescent="0.25">
      <c r="A420" s="15" t="s">
        <v>369</v>
      </c>
      <c r="B420" s="72" t="s">
        <v>47</v>
      </c>
      <c r="C420" s="78"/>
      <c r="D420" s="78"/>
      <c r="E420" s="15"/>
      <c r="F420" s="15"/>
      <c r="G420" s="72"/>
      <c r="H420" s="72"/>
      <c r="I420" s="82"/>
      <c r="J420" s="82"/>
    </row>
    <row r="421" spans="1:10" ht="30" x14ac:dyDescent="0.25">
      <c r="E421" s="14" t="s">
        <v>48</v>
      </c>
      <c r="F421" s="14" t="str">
        <f>IF((COUNT(C417:C420)&lt;&gt;COUNT(F417:F420)),"", ROUND(SUM(F417:F420),2))</f>
        <v/>
      </c>
      <c r="G421" s="81" t="str">
        <f>IF((COUNT(C417:C420)&lt;&gt;COUNT(F417:F420)),"Neužpildytos visų objektų kainos", "")</f>
        <v>Neužpildytos visų objektų kainos</v>
      </c>
    </row>
    <row r="422" spans="1:10" ht="30" x14ac:dyDescent="0.25">
      <c r="C422" s="77" t="s">
        <v>49</v>
      </c>
      <c r="D422" s="80"/>
      <c r="E422" s="14" t="s">
        <v>50</v>
      </c>
      <c r="F422" s="14" t="str">
        <f>IF(OR(F421="",D422=""),"", ROUND(PRODUCT(D422,F421)/100,2))</f>
        <v/>
      </c>
      <c r="G422" s="81" t="str">
        <f>IF(D422="", "Nurodykite taikomą PVM dydį", "")</f>
        <v>Nurodykite taikomą PVM dydį</v>
      </c>
    </row>
    <row r="423" spans="1:10" x14ac:dyDescent="0.25">
      <c r="E423" s="14" t="s">
        <v>51</v>
      </c>
      <c r="F423" s="14">
        <f>IF(ISBLANK(F422), "", ROUND(SUM(F421:F422),2))</f>
        <v>0</v>
      </c>
    </row>
    <row r="427" spans="1:10" x14ac:dyDescent="0.25">
      <c r="A427" s="12" t="s">
        <v>370</v>
      </c>
      <c r="B427" s="69" t="s">
        <v>371</v>
      </c>
    </row>
    <row r="429" spans="1:10" x14ac:dyDescent="0.25">
      <c r="A429" s="12" t="s">
        <v>28</v>
      </c>
    </row>
    <row r="430" spans="1:10" ht="60" x14ac:dyDescent="0.25">
      <c r="A430" s="14" t="s">
        <v>29</v>
      </c>
      <c r="B430" s="71" t="s">
        <v>30</v>
      </c>
      <c r="C430" s="77" t="s">
        <v>31</v>
      </c>
      <c r="D430" s="77" t="s">
        <v>32</v>
      </c>
      <c r="E430" s="14" t="s">
        <v>33</v>
      </c>
      <c r="F430" s="14" t="s">
        <v>34</v>
      </c>
      <c r="G430" s="71" t="s">
        <v>35</v>
      </c>
      <c r="H430" s="71" t="s">
        <v>36</v>
      </c>
      <c r="I430" s="71" t="s">
        <v>37</v>
      </c>
      <c r="J430" s="71" t="s">
        <v>38</v>
      </c>
    </row>
    <row r="431" spans="1:10" x14ac:dyDescent="0.25">
      <c r="A431" s="14" t="s">
        <v>372</v>
      </c>
      <c r="B431" s="71" t="s">
        <v>373</v>
      </c>
      <c r="C431" s="78"/>
      <c r="D431" s="78"/>
      <c r="E431" s="15"/>
      <c r="F431" s="15"/>
      <c r="G431" s="72"/>
      <c r="H431" s="72"/>
      <c r="I431" s="72"/>
      <c r="J431" s="72"/>
    </row>
    <row r="432" spans="1:10" x14ac:dyDescent="0.25">
      <c r="A432" s="15" t="s">
        <v>374</v>
      </c>
      <c r="B432" s="72" t="s">
        <v>375</v>
      </c>
      <c r="C432" s="78">
        <v>2000</v>
      </c>
      <c r="D432" s="78" t="s">
        <v>43</v>
      </c>
      <c r="E432" s="16"/>
      <c r="F432" s="15" t="str">
        <f>IF(ISBLANK(E432),"", PRODUCT(C432,E432))</f>
        <v/>
      </c>
      <c r="G432" s="82"/>
      <c r="H432" s="82"/>
      <c r="I432" s="72"/>
      <c r="J432" s="72"/>
    </row>
    <row r="433" spans="1:10" x14ac:dyDescent="0.25">
      <c r="A433" s="15" t="s">
        <v>376</v>
      </c>
      <c r="B433" s="72" t="s">
        <v>202</v>
      </c>
      <c r="C433" s="78"/>
      <c r="D433" s="78"/>
      <c r="E433" s="15"/>
      <c r="F433" s="15"/>
      <c r="G433" s="72"/>
      <c r="H433" s="72"/>
      <c r="I433" s="82"/>
      <c r="J433" s="82"/>
    </row>
    <row r="434" spans="1:10" ht="30" x14ac:dyDescent="0.25">
      <c r="A434" s="15" t="s">
        <v>377</v>
      </c>
      <c r="B434" s="72" t="s">
        <v>47</v>
      </c>
      <c r="C434" s="78"/>
      <c r="D434" s="78"/>
      <c r="E434" s="15"/>
      <c r="F434" s="15"/>
      <c r="G434" s="72"/>
      <c r="H434" s="72"/>
      <c r="I434" s="82"/>
      <c r="J434" s="82"/>
    </row>
    <row r="435" spans="1:10" ht="30" x14ac:dyDescent="0.25">
      <c r="E435" s="14" t="s">
        <v>48</v>
      </c>
      <c r="F435" s="14" t="str">
        <f>IF((COUNT(C432:C434)&lt;&gt;COUNT(F432:F434)),"", ROUND(SUM(F432:F434),2))</f>
        <v/>
      </c>
      <c r="G435" s="81" t="str">
        <f>IF((COUNT(C432:C434)&lt;&gt;COUNT(F432:F434)),"Neužpildytos visų objektų kainos", "")</f>
        <v>Neužpildytos visų objektų kainos</v>
      </c>
    </row>
    <row r="436" spans="1:10" ht="30" x14ac:dyDescent="0.25">
      <c r="C436" s="77" t="s">
        <v>49</v>
      </c>
      <c r="D436" s="80"/>
      <c r="E436" s="14" t="s">
        <v>50</v>
      </c>
      <c r="F436" s="14" t="str">
        <f>IF(OR(F435="",D436=""),"", ROUND(PRODUCT(D436,F435)/100,2))</f>
        <v/>
      </c>
      <c r="G436" s="81" t="str">
        <f>IF(D436="", "Nurodykite taikomą PVM dydį", "")</f>
        <v>Nurodykite taikomą PVM dydį</v>
      </c>
    </row>
    <row r="437" spans="1:10" x14ac:dyDescent="0.25">
      <c r="E437" s="14" t="s">
        <v>51</v>
      </c>
      <c r="F437" s="14">
        <f>IF(ISBLANK(F436), "", ROUND(SUM(F435:F436),2))</f>
        <v>0</v>
      </c>
    </row>
    <row r="441" spans="1:10" x14ac:dyDescent="0.25">
      <c r="A441" s="12" t="s">
        <v>378</v>
      </c>
      <c r="B441" s="69" t="s">
        <v>379</v>
      </c>
    </row>
    <row r="443" spans="1:10" x14ac:dyDescent="0.25">
      <c r="A443" s="12" t="s">
        <v>28</v>
      </c>
    </row>
    <row r="444" spans="1:10" ht="60" x14ac:dyDescent="0.25">
      <c r="A444" s="14" t="s">
        <v>29</v>
      </c>
      <c r="B444" s="71" t="s">
        <v>30</v>
      </c>
      <c r="C444" s="77" t="s">
        <v>31</v>
      </c>
      <c r="D444" s="77" t="s">
        <v>32</v>
      </c>
      <c r="E444" s="14" t="s">
        <v>33</v>
      </c>
      <c r="F444" s="14" t="s">
        <v>34</v>
      </c>
      <c r="G444" s="71" t="s">
        <v>35</v>
      </c>
      <c r="H444" s="71" t="s">
        <v>36</v>
      </c>
      <c r="I444" s="71" t="s">
        <v>37</v>
      </c>
      <c r="J444" s="71" t="s">
        <v>38</v>
      </c>
    </row>
    <row r="445" spans="1:10" x14ac:dyDescent="0.25">
      <c r="A445" s="14" t="s">
        <v>380</v>
      </c>
      <c r="B445" s="71" t="s">
        <v>381</v>
      </c>
      <c r="C445" s="78"/>
      <c r="D445" s="78"/>
      <c r="E445" s="15"/>
      <c r="F445" s="15"/>
      <c r="G445" s="72"/>
      <c r="H445" s="72"/>
      <c r="I445" s="72"/>
      <c r="J445" s="72"/>
    </row>
    <row r="446" spans="1:10" x14ac:dyDescent="0.25">
      <c r="A446" s="15" t="s">
        <v>382</v>
      </c>
      <c r="B446" s="72" t="s">
        <v>383</v>
      </c>
      <c r="C446" s="78">
        <v>3000</v>
      </c>
      <c r="D446" s="78" t="s">
        <v>43</v>
      </c>
      <c r="E446" s="16"/>
      <c r="F446" s="15" t="str">
        <f>IF(ISBLANK(E446),"", PRODUCT(C446,E446))</f>
        <v/>
      </c>
      <c r="G446" s="82"/>
      <c r="H446" s="82"/>
      <c r="I446" s="72"/>
      <c r="J446" s="72"/>
    </row>
    <row r="447" spans="1:10" x14ac:dyDescent="0.25">
      <c r="A447" s="15" t="s">
        <v>384</v>
      </c>
      <c r="B447" s="72" t="s">
        <v>202</v>
      </c>
      <c r="C447" s="78"/>
      <c r="D447" s="78"/>
      <c r="E447" s="15"/>
      <c r="F447" s="15"/>
      <c r="G447" s="72"/>
      <c r="H447" s="72"/>
      <c r="I447" s="82"/>
      <c r="J447" s="82"/>
    </row>
    <row r="448" spans="1:10" ht="30" x14ac:dyDescent="0.25">
      <c r="A448" s="15" t="s">
        <v>385</v>
      </c>
      <c r="B448" s="72" t="s">
        <v>47</v>
      </c>
      <c r="C448" s="78"/>
      <c r="D448" s="78"/>
      <c r="E448" s="15"/>
      <c r="F448" s="15"/>
      <c r="G448" s="72"/>
      <c r="H448" s="72"/>
      <c r="I448" s="82"/>
      <c r="J448" s="82"/>
    </row>
    <row r="449" spans="1:10" ht="30" x14ac:dyDescent="0.25">
      <c r="E449" s="14" t="s">
        <v>48</v>
      </c>
      <c r="F449" s="14" t="str">
        <f>IF((COUNT(C446:C448)&lt;&gt;COUNT(F446:F448)),"", ROUND(SUM(F446:F448),2))</f>
        <v/>
      </c>
      <c r="G449" s="81" t="str">
        <f>IF((COUNT(C446:C448)&lt;&gt;COUNT(F446:F448)),"Neužpildytos visų objektų kainos", "")</f>
        <v>Neužpildytos visų objektų kainos</v>
      </c>
    </row>
    <row r="450" spans="1:10" ht="30" x14ac:dyDescent="0.25">
      <c r="C450" s="77" t="s">
        <v>49</v>
      </c>
      <c r="D450" s="80"/>
      <c r="E450" s="14" t="s">
        <v>50</v>
      </c>
      <c r="F450" s="14" t="str">
        <f>IF(OR(F449="",D450=""),"", ROUND(PRODUCT(D450,F449)/100,2))</f>
        <v/>
      </c>
      <c r="G450" s="81" t="str">
        <f>IF(D450="", "Nurodykite taikomą PVM dydį", "")</f>
        <v>Nurodykite taikomą PVM dydį</v>
      </c>
    </row>
    <row r="451" spans="1:10" x14ac:dyDescent="0.25">
      <c r="E451" s="14" t="s">
        <v>51</v>
      </c>
      <c r="F451" s="14">
        <f>IF(ISBLANK(F450), "", ROUND(SUM(F449:F450),2))</f>
        <v>0</v>
      </c>
    </row>
    <row r="455" spans="1:10" x14ac:dyDescent="0.25">
      <c r="A455" s="12" t="s">
        <v>386</v>
      </c>
      <c r="B455" s="69" t="s">
        <v>387</v>
      </c>
    </row>
    <row r="457" spans="1:10" x14ac:dyDescent="0.25">
      <c r="A457" s="12" t="s">
        <v>28</v>
      </c>
    </row>
    <row r="458" spans="1:10" ht="60" x14ac:dyDescent="0.25">
      <c r="A458" s="14" t="s">
        <v>29</v>
      </c>
      <c r="B458" s="71" t="s">
        <v>30</v>
      </c>
      <c r="C458" s="77" t="s">
        <v>31</v>
      </c>
      <c r="D458" s="77" t="s">
        <v>32</v>
      </c>
      <c r="E458" s="14" t="s">
        <v>33</v>
      </c>
      <c r="F458" s="14" t="s">
        <v>34</v>
      </c>
      <c r="G458" s="71" t="s">
        <v>35</v>
      </c>
      <c r="H458" s="71" t="s">
        <v>36</v>
      </c>
      <c r="I458" s="71" t="s">
        <v>37</v>
      </c>
      <c r="J458" s="71" t="s">
        <v>38</v>
      </c>
    </row>
    <row r="459" spans="1:10" x14ac:dyDescent="0.25">
      <c r="A459" s="14" t="s">
        <v>388</v>
      </c>
      <c r="B459" s="71" t="s">
        <v>389</v>
      </c>
      <c r="C459" s="78"/>
      <c r="D459" s="78"/>
      <c r="E459" s="15"/>
      <c r="F459" s="15"/>
      <c r="G459" s="72"/>
      <c r="H459" s="72"/>
      <c r="I459" s="72"/>
      <c r="J459" s="72"/>
    </row>
    <row r="460" spans="1:10" x14ac:dyDescent="0.25">
      <c r="A460" s="15" t="s">
        <v>390</v>
      </c>
      <c r="B460" s="72" t="s">
        <v>391</v>
      </c>
      <c r="C460" s="78">
        <v>6000</v>
      </c>
      <c r="D460" s="78" t="s">
        <v>43</v>
      </c>
      <c r="E460" s="16"/>
      <c r="F460" s="15" t="str">
        <f>IF(ISBLANK(E460),"", PRODUCT(C460,E460))</f>
        <v/>
      </c>
      <c r="G460" s="82"/>
      <c r="H460" s="82"/>
      <c r="I460" s="72"/>
      <c r="J460" s="72"/>
    </row>
    <row r="461" spans="1:10" x14ac:dyDescent="0.25">
      <c r="A461" s="15" t="s">
        <v>392</v>
      </c>
      <c r="B461" s="72" t="s">
        <v>202</v>
      </c>
      <c r="C461" s="78"/>
      <c r="D461" s="78"/>
      <c r="E461" s="15"/>
      <c r="F461" s="15"/>
      <c r="G461" s="72"/>
      <c r="H461" s="72"/>
      <c r="I461" s="82"/>
      <c r="J461" s="82"/>
    </row>
    <row r="462" spans="1:10" ht="30" x14ac:dyDescent="0.25">
      <c r="A462" s="15" t="s">
        <v>393</v>
      </c>
      <c r="B462" s="72" t="s">
        <v>47</v>
      </c>
      <c r="C462" s="78"/>
      <c r="D462" s="78"/>
      <c r="E462" s="15"/>
      <c r="F462" s="15"/>
      <c r="G462" s="72"/>
      <c r="H462" s="72"/>
      <c r="I462" s="82"/>
      <c r="J462" s="82"/>
    </row>
    <row r="463" spans="1:10" ht="30" x14ac:dyDescent="0.25">
      <c r="E463" s="14" t="s">
        <v>48</v>
      </c>
      <c r="F463" s="14" t="str">
        <f>IF((COUNT(C460:C462)&lt;&gt;COUNT(F460:F462)),"", ROUND(SUM(F460:F462),2))</f>
        <v/>
      </c>
      <c r="G463" s="81" t="str">
        <f>IF((COUNT(C460:C462)&lt;&gt;COUNT(F460:F462)),"Neužpildytos visų objektų kainos", "")</f>
        <v>Neužpildytos visų objektų kainos</v>
      </c>
    </row>
    <row r="464" spans="1:10" ht="30" x14ac:dyDescent="0.25">
      <c r="C464" s="77" t="s">
        <v>49</v>
      </c>
      <c r="D464" s="80"/>
      <c r="E464" s="14" t="s">
        <v>50</v>
      </c>
      <c r="F464" s="14" t="str">
        <f>IF(OR(F463="",D464=""),"", ROUND(PRODUCT(D464,F463)/100,2))</f>
        <v/>
      </c>
      <c r="G464" s="81" t="str">
        <f>IF(D464="", "Nurodykite taikomą PVM dydį", "")</f>
        <v>Nurodykite taikomą PVM dydį</v>
      </c>
    </row>
    <row r="465" spans="1:10" x14ac:dyDescent="0.25">
      <c r="E465" s="14" t="s">
        <v>51</v>
      </c>
      <c r="F465" s="14">
        <f>IF(ISBLANK(F464), "", ROUND(SUM(F463:F464),2))</f>
        <v>0</v>
      </c>
    </row>
    <row r="469" spans="1:10" ht="45" x14ac:dyDescent="0.25">
      <c r="A469" s="12" t="s">
        <v>394</v>
      </c>
      <c r="B469" s="69" t="s">
        <v>395</v>
      </c>
    </row>
    <row r="471" spans="1:10" x14ac:dyDescent="0.25">
      <c r="A471" s="12" t="s">
        <v>28</v>
      </c>
    </row>
    <row r="472" spans="1:10" ht="60" x14ac:dyDescent="0.25">
      <c r="A472" s="14" t="s">
        <v>29</v>
      </c>
      <c r="B472" s="71" t="s">
        <v>30</v>
      </c>
      <c r="C472" s="77" t="s">
        <v>31</v>
      </c>
      <c r="D472" s="77" t="s">
        <v>32</v>
      </c>
      <c r="E472" s="14" t="s">
        <v>33</v>
      </c>
      <c r="F472" s="14" t="s">
        <v>34</v>
      </c>
      <c r="G472" s="71" t="s">
        <v>35</v>
      </c>
      <c r="H472" s="71" t="s">
        <v>36</v>
      </c>
      <c r="I472" s="71" t="s">
        <v>37</v>
      </c>
      <c r="J472" s="71" t="s">
        <v>38</v>
      </c>
    </row>
    <row r="473" spans="1:10" ht="45" x14ac:dyDescent="0.25">
      <c r="A473" s="14" t="s">
        <v>396</v>
      </c>
      <c r="B473" s="71" t="s">
        <v>397</v>
      </c>
      <c r="C473" s="78"/>
      <c r="D473" s="78"/>
      <c r="E473" s="15"/>
      <c r="F473" s="15"/>
      <c r="G473" s="72"/>
      <c r="H473" s="72"/>
      <c r="I473" s="72"/>
      <c r="J473" s="72"/>
    </row>
    <row r="474" spans="1:10" ht="30" x14ac:dyDescent="0.25">
      <c r="A474" s="15" t="s">
        <v>398</v>
      </c>
      <c r="B474" s="72" t="s">
        <v>399</v>
      </c>
      <c r="C474" s="78">
        <v>2500</v>
      </c>
      <c r="D474" s="78" t="s">
        <v>125</v>
      </c>
      <c r="E474" s="16"/>
      <c r="F474" s="15" t="str">
        <f>IF(ISBLANK(E474),"", PRODUCT(C474,E474))</f>
        <v/>
      </c>
      <c r="G474" s="82"/>
      <c r="H474" s="82"/>
      <c r="I474" s="72"/>
      <c r="J474" s="72"/>
    </row>
    <row r="475" spans="1:10" x14ac:dyDescent="0.25">
      <c r="A475" s="15" t="s">
        <v>400</v>
      </c>
      <c r="B475" s="72" t="s">
        <v>401</v>
      </c>
      <c r="C475" s="78"/>
      <c r="D475" s="78"/>
      <c r="E475" s="15"/>
      <c r="F475" s="15"/>
      <c r="G475" s="72"/>
      <c r="H475" s="72"/>
      <c r="I475" s="82"/>
      <c r="J475" s="82"/>
    </row>
    <row r="476" spans="1:10" x14ac:dyDescent="0.25">
      <c r="A476" s="15" t="s">
        <v>402</v>
      </c>
      <c r="B476" s="72" t="s">
        <v>403</v>
      </c>
      <c r="C476" s="78"/>
      <c r="D476" s="78"/>
      <c r="E476" s="15"/>
      <c r="F476" s="15"/>
      <c r="G476" s="72"/>
      <c r="H476" s="72"/>
      <c r="I476" s="82"/>
      <c r="J476" s="82"/>
    </row>
    <row r="477" spans="1:10" ht="30" x14ac:dyDescent="0.25">
      <c r="A477" s="15" t="s">
        <v>404</v>
      </c>
      <c r="B477" s="72" t="s">
        <v>47</v>
      </c>
      <c r="C477" s="78"/>
      <c r="D477" s="78"/>
      <c r="E477" s="15"/>
      <c r="F477" s="15"/>
      <c r="G477" s="72"/>
      <c r="H477" s="72"/>
      <c r="I477" s="82"/>
      <c r="J477" s="82"/>
    </row>
    <row r="478" spans="1:10" ht="30" x14ac:dyDescent="0.25">
      <c r="E478" s="14" t="s">
        <v>48</v>
      </c>
      <c r="F478" s="14" t="str">
        <f>IF((COUNT(C474:C477)&lt;&gt;COUNT(F474:F477)),"", ROUND(SUM(F474:F477),2))</f>
        <v/>
      </c>
      <c r="G478" s="81" t="str">
        <f>IF((COUNT(C474:C477)&lt;&gt;COUNT(F474:F477)),"Neužpildytos visų objektų kainos", "")</f>
        <v>Neužpildytos visų objektų kainos</v>
      </c>
    </row>
    <row r="479" spans="1:10" ht="30" x14ac:dyDescent="0.25">
      <c r="C479" s="77" t="s">
        <v>49</v>
      </c>
      <c r="D479" s="80"/>
      <c r="E479" s="14" t="s">
        <v>50</v>
      </c>
      <c r="F479" s="14" t="str">
        <f>IF(OR(F478="",D479=""),"", ROUND(PRODUCT(D479,F478)/100,2))</f>
        <v/>
      </c>
      <c r="G479" s="81" t="str">
        <f>IF(D479="", "Nurodykite taikomą PVM dydį", "")</f>
        <v>Nurodykite taikomą PVM dydį</v>
      </c>
    </row>
    <row r="480" spans="1:10" x14ac:dyDescent="0.25">
      <c r="E480" s="14" t="s">
        <v>51</v>
      </c>
      <c r="F480" s="14">
        <f>IF(ISBLANK(F479), "", ROUND(SUM(F478:F479),2))</f>
        <v>0</v>
      </c>
    </row>
    <row r="484" spans="1:10" ht="30" x14ac:dyDescent="0.25">
      <c r="A484" s="12" t="s">
        <v>405</v>
      </c>
      <c r="B484" s="69" t="s">
        <v>406</v>
      </c>
    </row>
    <row r="486" spans="1:10" x14ac:dyDescent="0.25">
      <c r="A486" s="12" t="s">
        <v>28</v>
      </c>
    </row>
    <row r="487" spans="1:10" ht="60" x14ac:dyDescent="0.25">
      <c r="A487" s="14" t="s">
        <v>29</v>
      </c>
      <c r="B487" s="71" t="s">
        <v>30</v>
      </c>
      <c r="C487" s="77" t="s">
        <v>31</v>
      </c>
      <c r="D487" s="77" t="s">
        <v>32</v>
      </c>
      <c r="E487" s="14" t="s">
        <v>33</v>
      </c>
      <c r="F487" s="14" t="s">
        <v>34</v>
      </c>
      <c r="G487" s="71" t="s">
        <v>35</v>
      </c>
      <c r="H487" s="71" t="s">
        <v>36</v>
      </c>
      <c r="I487" s="71" t="s">
        <v>37</v>
      </c>
      <c r="J487" s="71" t="s">
        <v>38</v>
      </c>
    </row>
    <row r="488" spans="1:10" ht="30" x14ac:dyDescent="0.25">
      <c r="A488" s="14" t="s">
        <v>407</v>
      </c>
      <c r="B488" s="71" t="s">
        <v>408</v>
      </c>
      <c r="C488" s="78"/>
      <c r="D488" s="78"/>
      <c r="E488" s="15"/>
      <c r="F488" s="15"/>
      <c r="G488" s="72"/>
      <c r="H488" s="72"/>
      <c r="I488" s="72"/>
      <c r="J488" s="72"/>
    </row>
    <row r="489" spans="1:10" x14ac:dyDescent="0.25">
      <c r="A489" s="15" t="s">
        <v>409</v>
      </c>
      <c r="B489" s="72" t="s">
        <v>410</v>
      </c>
      <c r="C489" s="78">
        <v>60</v>
      </c>
      <c r="D489" s="78" t="s">
        <v>143</v>
      </c>
      <c r="E489" s="16"/>
      <c r="F489" s="15" t="str">
        <f>IF(ISBLANK(E489),"", PRODUCT(C489,E489))</f>
        <v/>
      </c>
      <c r="G489" s="82"/>
      <c r="H489" s="82"/>
      <c r="I489" s="72"/>
      <c r="J489" s="72"/>
    </row>
    <row r="490" spans="1:10" x14ac:dyDescent="0.25">
      <c r="A490" s="15" t="s">
        <v>411</v>
      </c>
      <c r="B490" s="72" t="s">
        <v>279</v>
      </c>
      <c r="C490" s="78"/>
      <c r="D490" s="78"/>
      <c r="E490" s="15"/>
      <c r="F490" s="15"/>
      <c r="G490" s="72"/>
      <c r="H490" s="72"/>
      <c r="I490" s="82"/>
      <c r="J490" s="82"/>
    </row>
    <row r="491" spans="1:10" ht="30" x14ac:dyDescent="0.25">
      <c r="A491" s="15" t="s">
        <v>412</v>
      </c>
      <c r="B491" s="72" t="s">
        <v>47</v>
      </c>
      <c r="C491" s="78"/>
      <c r="D491" s="78"/>
      <c r="E491" s="15"/>
      <c r="F491" s="15"/>
      <c r="G491" s="72"/>
      <c r="H491" s="72"/>
      <c r="I491" s="82"/>
      <c r="J491" s="82"/>
    </row>
    <row r="492" spans="1:10" x14ac:dyDescent="0.25">
      <c r="A492" s="15" t="s">
        <v>413</v>
      </c>
      <c r="B492" s="72" t="s">
        <v>414</v>
      </c>
      <c r="C492" s="78">
        <v>3000</v>
      </c>
      <c r="D492" s="78" t="s">
        <v>43</v>
      </c>
      <c r="E492" s="16"/>
      <c r="F492" s="15" t="str">
        <f>IF(ISBLANK(E492),"", PRODUCT(C492,E492))</f>
        <v/>
      </c>
      <c r="G492" s="82"/>
      <c r="H492" s="82"/>
      <c r="I492" s="72"/>
      <c r="J492" s="72"/>
    </row>
    <row r="493" spans="1:10" x14ac:dyDescent="0.25">
      <c r="A493" s="15" t="s">
        <v>415</v>
      </c>
      <c r="B493" s="72" t="s">
        <v>416</v>
      </c>
      <c r="C493" s="78"/>
      <c r="D493" s="78"/>
      <c r="E493" s="15"/>
      <c r="F493" s="15"/>
      <c r="G493" s="72"/>
      <c r="H493" s="72"/>
      <c r="I493" s="82"/>
      <c r="J493" s="82"/>
    </row>
    <row r="494" spans="1:10" x14ac:dyDescent="0.25">
      <c r="A494" s="15" t="s">
        <v>417</v>
      </c>
      <c r="B494" s="72" t="s">
        <v>418</v>
      </c>
      <c r="C494" s="78"/>
      <c r="D494" s="78"/>
      <c r="E494" s="15"/>
      <c r="F494" s="15"/>
      <c r="G494" s="72"/>
      <c r="H494" s="72"/>
      <c r="I494" s="82"/>
      <c r="J494" s="82"/>
    </row>
    <row r="495" spans="1:10" ht="30" x14ac:dyDescent="0.25">
      <c r="A495" s="15" t="s">
        <v>419</v>
      </c>
      <c r="B495" s="72" t="s">
        <v>47</v>
      </c>
      <c r="C495" s="78"/>
      <c r="D495" s="78"/>
      <c r="E495" s="15"/>
      <c r="F495" s="15"/>
      <c r="G495" s="72"/>
      <c r="H495" s="72"/>
      <c r="I495" s="82"/>
      <c r="J495" s="82"/>
    </row>
    <row r="496" spans="1:10" ht="30" x14ac:dyDescent="0.25">
      <c r="E496" s="14" t="s">
        <v>48</v>
      </c>
      <c r="F496" s="14" t="str">
        <f>IF((COUNT(C489:C495)&lt;&gt;COUNT(F489:F495)),"", ROUND(SUM(F489:F495),2))</f>
        <v/>
      </c>
      <c r="G496" s="81" t="str">
        <f>IF((COUNT(C489:C495)&lt;&gt;COUNT(F489:F495)),"Neužpildytos visų objektų kainos", "")</f>
        <v>Neužpildytos visų objektų kainos</v>
      </c>
    </row>
    <row r="497" spans="1:10" ht="30" x14ac:dyDescent="0.25">
      <c r="C497" s="77" t="s">
        <v>49</v>
      </c>
      <c r="D497" s="80"/>
      <c r="E497" s="14" t="s">
        <v>50</v>
      </c>
      <c r="F497" s="14" t="str">
        <f>IF(OR(F496="",D497=""),"", ROUND(PRODUCT(D497,F496)/100,2))</f>
        <v/>
      </c>
      <c r="G497" s="81" t="str">
        <f>IF(D497="", "Nurodykite taikomą PVM dydį", "")</f>
        <v>Nurodykite taikomą PVM dydį</v>
      </c>
    </row>
    <row r="498" spans="1:10" x14ac:dyDescent="0.25">
      <c r="E498" s="14" t="s">
        <v>51</v>
      </c>
      <c r="F498" s="14">
        <f>IF(ISBLANK(F497), "", ROUND(SUM(F496:F497),2))</f>
        <v>0</v>
      </c>
    </row>
    <row r="502" spans="1:10" ht="30" x14ac:dyDescent="0.25">
      <c r="A502" s="12" t="s">
        <v>420</v>
      </c>
      <c r="B502" s="69" t="s">
        <v>421</v>
      </c>
    </row>
    <row r="504" spans="1:10" x14ac:dyDescent="0.25">
      <c r="A504" s="12" t="s">
        <v>28</v>
      </c>
    </row>
    <row r="505" spans="1:10" ht="60" x14ac:dyDescent="0.25">
      <c r="A505" s="14" t="s">
        <v>29</v>
      </c>
      <c r="B505" s="71" t="s">
        <v>30</v>
      </c>
      <c r="C505" s="77" t="s">
        <v>31</v>
      </c>
      <c r="D505" s="77" t="s">
        <v>32</v>
      </c>
      <c r="E505" s="14" t="s">
        <v>33</v>
      </c>
      <c r="F505" s="14" t="s">
        <v>34</v>
      </c>
      <c r="G505" s="71" t="s">
        <v>35</v>
      </c>
      <c r="H505" s="71" t="s">
        <v>36</v>
      </c>
      <c r="I505" s="71" t="s">
        <v>37</v>
      </c>
      <c r="J505" s="71" t="s">
        <v>38</v>
      </c>
    </row>
    <row r="506" spans="1:10" ht="30" x14ac:dyDescent="0.25">
      <c r="A506" s="14" t="s">
        <v>422</v>
      </c>
      <c r="B506" s="71" t="s">
        <v>423</v>
      </c>
      <c r="C506" s="78"/>
      <c r="D506" s="78"/>
      <c r="E506" s="15"/>
      <c r="F506" s="15"/>
      <c r="G506" s="72"/>
      <c r="H506" s="72"/>
      <c r="I506" s="72"/>
      <c r="J506" s="72"/>
    </row>
    <row r="507" spans="1:10" x14ac:dyDescent="0.25">
      <c r="A507" s="15" t="s">
        <v>424</v>
      </c>
      <c r="B507" s="72" t="s">
        <v>425</v>
      </c>
      <c r="C507" s="78">
        <v>6000</v>
      </c>
      <c r="D507" s="78" t="s">
        <v>43</v>
      </c>
      <c r="E507" s="16"/>
      <c r="F507" s="15" t="str">
        <f>IF(ISBLANK(E507),"", PRODUCT(C507,E507))</f>
        <v/>
      </c>
      <c r="G507" s="82"/>
      <c r="H507" s="82"/>
      <c r="I507" s="72"/>
      <c r="J507" s="72"/>
    </row>
    <row r="508" spans="1:10" x14ac:dyDescent="0.25">
      <c r="A508" s="15" t="s">
        <v>426</v>
      </c>
      <c r="B508" s="72" t="s">
        <v>202</v>
      </c>
      <c r="C508" s="78"/>
      <c r="D508" s="78"/>
      <c r="E508" s="15"/>
      <c r="F508" s="15"/>
      <c r="G508" s="72"/>
      <c r="H508" s="72"/>
      <c r="I508" s="82"/>
      <c r="J508" s="82"/>
    </row>
    <row r="509" spans="1:10" ht="30" x14ac:dyDescent="0.25">
      <c r="A509" s="15" t="s">
        <v>427</v>
      </c>
      <c r="B509" s="72" t="s">
        <v>47</v>
      </c>
      <c r="C509" s="78"/>
      <c r="D509" s="78"/>
      <c r="E509" s="15"/>
      <c r="F509" s="15"/>
      <c r="G509" s="72"/>
      <c r="H509" s="72"/>
      <c r="I509" s="82"/>
      <c r="J509" s="82"/>
    </row>
    <row r="510" spans="1:10" x14ac:dyDescent="0.25">
      <c r="A510" s="15" t="s">
        <v>428</v>
      </c>
      <c r="B510" s="72" t="s">
        <v>429</v>
      </c>
      <c r="C510" s="78">
        <v>200</v>
      </c>
      <c r="D510" s="78" t="s">
        <v>143</v>
      </c>
      <c r="E510" s="16"/>
      <c r="F510" s="15" t="str">
        <f>IF(ISBLANK(E510),"", PRODUCT(C510,E510))</f>
        <v/>
      </c>
      <c r="G510" s="82"/>
      <c r="H510" s="82"/>
      <c r="I510" s="72"/>
      <c r="J510" s="72"/>
    </row>
    <row r="511" spans="1:10" x14ac:dyDescent="0.25">
      <c r="A511" s="15" t="s">
        <v>430</v>
      </c>
      <c r="B511" s="72" t="s">
        <v>279</v>
      </c>
      <c r="C511" s="78"/>
      <c r="D511" s="78"/>
      <c r="E511" s="15"/>
      <c r="F511" s="15"/>
      <c r="G511" s="72"/>
      <c r="H511" s="72"/>
      <c r="I511" s="82"/>
      <c r="J511" s="82"/>
    </row>
    <row r="512" spans="1:10" ht="30" x14ac:dyDescent="0.25">
      <c r="A512" s="15" t="s">
        <v>431</v>
      </c>
      <c r="B512" s="72" t="s">
        <v>47</v>
      </c>
      <c r="C512" s="78"/>
      <c r="D512" s="78"/>
      <c r="E512" s="15"/>
      <c r="F512" s="15"/>
      <c r="G512" s="72"/>
      <c r="H512" s="72"/>
      <c r="I512" s="82"/>
      <c r="J512" s="82"/>
    </row>
    <row r="513" spans="1:10" ht="30" x14ac:dyDescent="0.25">
      <c r="E513" s="14" t="s">
        <v>48</v>
      </c>
      <c r="F513" s="14" t="str">
        <f>IF((COUNT(C507:C512)&lt;&gt;COUNT(F507:F512)),"", ROUND(SUM(F507:F512),2))</f>
        <v/>
      </c>
      <c r="G513" s="81" t="str">
        <f>IF((COUNT(C507:C512)&lt;&gt;COUNT(F507:F512)),"Neužpildytos visų objektų kainos", "")</f>
        <v>Neužpildytos visų objektų kainos</v>
      </c>
    </row>
    <row r="514" spans="1:10" ht="30" x14ac:dyDescent="0.25">
      <c r="C514" s="77" t="s">
        <v>49</v>
      </c>
      <c r="D514" s="80"/>
      <c r="E514" s="14" t="s">
        <v>50</v>
      </c>
      <c r="F514" s="14" t="str">
        <f>IF(OR(F513="",D514=""),"", ROUND(PRODUCT(D514,F513)/100,2))</f>
        <v/>
      </c>
      <c r="G514" s="81" t="str">
        <f>IF(D514="", "Nurodykite taikomą PVM dydį", "")</f>
        <v>Nurodykite taikomą PVM dydį</v>
      </c>
    </row>
    <row r="515" spans="1:10" x14ac:dyDescent="0.25">
      <c r="E515" s="14" t="s">
        <v>51</v>
      </c>
      <c r="F515" s="14">
        <f>IF(ISBLANK(F514), "", ROUND(SUM(F513:F514),2))</f>
        <v>0</v>
      </c>
    </row>
    <row r="519" spans="1:10" ht="30" x14ac:dyDescent="0.25">
      <c r="A519" s="12" t="s">
        <v>432</v>
      </c>
      <c r="B519" s="69" t="s">
        <v>433</v>
      </c>
    </row>
    <row r="521" spans="1:10" x14ac:dyDescent="0.25">
      <c r="A521" s="12" t="s">
        <v>28</v>
      </c>
    </row>
    <row r="522" spans="1:10" ht="60" x14ac:dyDescent="0.25">
      <c r="A522" s="14" t="s">
        <v>29</v>
      </c>
      <c r="B522" s="71" t="s">
        <v>30</v>
      </c>
      <c r="C522" s="77" t="s">
        <v>31</v>
      </c>
      <c r="D522" s="77" t="s">
        <v>32</v>
      </c>
      <c r="E522" s="14" t="s">
        <v>33</v>
      </c>
      <c r="F522" s="14" t="s">
        <v>34</v>
      </c>
      <c r="G522" s="71" t="s">
        <v>35</v>
      </c>
      <c r="H522" s="71" t="s">
        <v>36</v>
      </c>
      <c r="I522" s="71" t="s">
        <v>37</v>
      </c>
      <c r="J522" s="71" t="s">
        <v>38</v>
      </c>
    </row>
    <row r="523" spans="1:10" x14ac:dyDescent="0.25">
      <c r="A523" s="14" t="s">
        <v>434</v>
      </c>
      <c r="B523" s="71" t="s">
        <v>435</v>
      </c>
      <c r="C523" s="78"/>
      <c r="D523" s="78"/>
      <c r="E523" s="15"/>
      <c r="F523" s="15"/>
      <c r="G523" s="72"/>
      <c r="H523" s="72"/>
      <c r="I523" s="72"/>
      <c r="J523" s="72"/>
    </row>
    <row r="524" spans="1:10" x14ac:dyDescent="0.25">
      <c r="A524" s="15" t="s">
        <v>436</v>
      </c>
      <c r="B524" s="72" t="s">
        <v>437</v>
      </c>
      <c r="C524" s="78">
        <v>600</v>
      </c>
      <c r="D524" s="78" t="s">
        <v>143</v>
      </c>
      <c r="E524" s="16"/>
      <c r="F524" s="15" t="str">
        <f>IF(ISBLANK(E524),"", PRODUCT(C524,E524))</f>
        <v/>
      </c>
      <c r="G524" s="82"/>
      <c r="H524" s="82"/>
      <c r="I524" s="72"/>
      <c r="J524" s="72"/>
    </row>
    <row r="525" spans="1:10" x14ac:dyDescent="0.25">
      <c r="A525" s="15" t="s">
        <v>438</v>
      </c>
      <c r="B525" s="72" t="s">
        <v>439</v>
      </c>
      <c r="C525" s="78"/>
      <c r="D525" s="78"/>
      <c r="E525" s="15"/>
      <c r="F525" s="15"/>
      <c r="G525" s="72"/>
      <c r="H525" s="72"/>
      <c r="I525" s="82"/>
      <c r="J525" s="82"/>
    </row>
    <row r="526" spans="1:10" ht="30" x14ac:dyDescent="0.25">
      <c r="A526" s="15" t="s">
        <v>440</v>
      </c>
      <c r="B526" s="72" t="s">
        <v>47</v>
      </c>
      <c r="C526" s="78"/>
      <c r="D526" s="78"/>
      <c r="E526" s="15"/>
      <c r="F526" s="15"/>
      <c r="G526" s="72"/>
      <c r="H526" s="72"/>
      <c r="I526" s="82"/>
      <c r="J526" s="82"/>
    </row>
    <row r="527" spans="1:10" ht="30" x14ac:dyDescent="0.25">
      <c r="E527" s="14" t="s">
        <v>48</v>
      </c>
      <c r="F527" s="14" t="str">
        <f>IF((COUNT(C524:C526)&lt;&gt;COUNT(F524:F526)),"", ROUND(SUM(F524:F526),2))</f>
        <v/>
      </c>
      <c r="G527" s="81" t="str">
        <f>IF((COUNT(C524:C526)&lt;&gt;COUNT(F524:F526)),"Neužpildytos visų objektų kainos", "")</f>
        <v>Neužpildytos visų objektų kainos</v>
      </c>
    </row>
    <row r="528" spans="1:10" ht="30" x14ac:dyDescent="0.25">
      <c r="C528" s="77" t="s">
        <v>49</v>
      </c>
      <c r="D528" s="80"/>
      <c r="E528" s="14" t="s">
        <v>50</v>
      </c>
      <c r="F528" s="14" t="str">
        <f>IF(OR(F527="",D528=""),"", ROUND(PRODUCT(D528,F527)/100,2))</f>
        <v/>
      </c>
      <c r="G528" s="81" t="str">
        <f>IF(D528="", "Nurodykite taikomą PVM dydį", "")</f>
        <v>Nurodykite taikomą PVM dydį</v>
      </c>
    </row>
    <row r="529" spans="1:10" x14ac:dyDescent="0.25">
      <c r="E529" s="14" t="s">
        <v>51</v>
      </c>
      <c r="F529" s="14">
        <f>IF(ISBLANK(F528), "", ROUND(SUM(F527:F528),2))</f>
        <v>0</v>
      </c>
    </row>
    <row r="533" spans="1:10" x14ac:dyDescent="0.25">
      <c r="A533" s="12" t="s">
        <v>441</v>
      </c>
      <c r="B533" s="69" t="s">
        <v>442</v>
      </c>
    </row>
    <row r="535" spans="1:10" x14ac:dyDescent="0.25">
      <c r="A535" s="12" t="s">
        <v>28</v>
      </c>
    </row>
    <row r="536" spans="1:10" ht="60" x14ac:dyDescent="0.25">
      <c r="A536" s="14" t="s">
        <v>29</v>
      </c>
      <c r="B536" s="71" t="s">
        <v>30</v>
      </c>
      <c r="C536" s="77" t="s">
        <v>31</v>
      </c>
      <c r="D536" s="77" t="s">
        <v>32</v>
      </c>
      <c r="E536" s="14" t="s">
        <v>33</v>
      </c>
      <c r="F536" s="14" t="s">
        <v>34</v>
      </c>
      <c r="G536" s="71" t="s">
        <v>35</v>
      </c>
      <c r="H536" s="71" t="s">
        <v>36</v>
      </c>
      <c r="I536" s="71" t="s">
        <v>37</v>
      </c>
      <c r="J536" s="71" t="s">
        <v>38</v>
      </c>
    </row>
    <row r="537" spans="1:10" x14ac:dyDescent="0.25">
      <c r="A537" s="14" t="s">
        <v>443</v>
      </c>
      <c r="B537" s="71" t="s">
        <v>444</v>
      </c>
      <c r="C537" s="78"/>
      <c r="D537" s="78"/>
      <c r="E537" s="15"/>
      <c r="F537" s="15"/>
      <c r="G537" s="72"/>
      <c r="H537" s="72"/>
      <c r="I537" s="72"/>
      <c r="J537" s="72"/>
    </row>
    <row r="538" spans="1:10" x14ac:dyDescent="0.25">
      <c r="A538" s="15" t="s">
        <v>445</v>
      </c>
      <c r="B538" s="72" t="s">
        <v>446</v>
      </c>
      <c r="C538" s="78">
        <v>3000</v>
      </c>
      <c r="D538" s="78" t="s">
        <v>43</v>
      </c>
      <c r="E538" s="16"/>
      <c r="F538" s="15" t="str">
        <f>IF(ISBLANK(E538),"", PRODUCT(C538,E538))</f>
        <v/>
      </c>
      <c r="G538" s="82"/>
      <c r="H538" s="82"/>
      <c r="I538" s="72"/>
      <c r="J538" s="72"/>
    </row>
    <row r="539" spans="1:10" x14ac:dyDescent="0.25">
      <c r="A539" s="15" t="s">
        <v>447</v>
      </c>
      <c r="B539" s="72" t="s">
        <v>202</v>
      </c>
      <c r="C539" s="78"/>
      <c r="D539" s="78"/>
      <c r="E539" s="15"/>
      <c r="F539" s="15"/>
      <c r="G539" s="72"/>
      <c r="H539" s="72"/>
      <c r="I539" s="82"/>
      <c r="J539" s="82"/>
    </row>
    <row r="540" spans="1:10" ht="30" x14ac:dyDescent="0.25">
      <c r="A540" s="15" t="s">
        <v>448</v>
      </c>
      <c r="B540" s="72" t="s">
        <v>47</v>
      </c>
      <c r="C540" s="78"/>
      <c r="D540" s="78"/>
      <c r="E540" s="15"/>
      <c r="F540" s="15"/>
      <c r="G540" s="72"/>
      <c r="H540" s="72"/>
      <c r="I540" s="82"/>
      <c r="J540" s="82"/>
    </row>
    <row r="541" spans="1:10" ht="30" x14ac:dyDescent="0.25">
      <c r="E541" s="14" t="s">
        <v>48</v>
      </c>
      <c r="F541" s="14" t="str">
        <f>IF((COUNT(C538:C540)&lt;&gt;COUNT(F538:F540)),"", ROUND(SUM(F538:F540),2))</f>
        <v/>
      </c>
      <c r="G541" s="81" t="str">
        <f>IF((COUNT(C538:C540)&lt;&gt;COUNT(F538:F540)),"Neužpildytos visų objektų kainos", "")</f>
        <v>Neužpildytos visų objektų kainos</v>
      </c>
    </row>
    <row r="542" spans="1:10" ht="30" x14ac:dyDescent="0.25">
      <c r="C542" s="77" t="s">
        <v>49</v>
      </c>
      <c r="D542" s="80"/>
      <c r="E542" s="14" t="s">
        <v>50</v>
      </c>
      <c r="F542" s="14" t="str">
        <f>IF(OR(F541="",D542=""),"", ROUND(PRODUCT(D542,F541)/100,2))</f>
        <v/>
      </c>
      <c r="G542" s="81" t="str">
        <f>IF(D542="", "Nurodykite taikomą PVM dydį", "")</f>
        <v>Nurodykite taikomą PVM dydį</v>
      </c>
    </row>
    <row r="543" spans="1:10" x14ac:dyDescent="0.25">
      <c r="E543" s="14" t="s">
        <v>51</v>
      </c>
      <c r="F543" s="14">
        <f>IF(ISBLANK(F542), "", ROUND(SUM(F541:F542),2))</f>
        <v>0</v>
      </c>
    </row>
    <row r="547" spans="1:10" x14ac:dyDescent="0.25">
      <c r="A547" s="12" t="s">
        <v>449</v>
      </c>
      <c r="B547" s="69" t="s">
        <v>450</v>
      </c>
    </row>
    <row r="549" spans="1:10" x14ac:dyDescent="0.25">
      <c r="A549" s="12" t="s">
        <v>28</v>
      </c>
    </row>
    <row r="550" spans="1:10" ht="60" x14ac:dyDescent="0.25">
      <c r="A550" s="14" t="s">
        <v>29</v>
      </c>
      <c r="B550" s="71" t="s">
        <v>30</v>
      </c>
      <c r="C550" s="77" t="s">
        <v>31</v>
      </c>
      <c r="D550" s="77" t="s">
        <v>32</v>
      </c>
      <c r="E550" s="14" t="s">
        <v>33</v>
      </c>
      <c r="F550" s="14" t="s">
        <v>34</v>
      </c>
      <c r="G550" s="71" t="s">
        <v>35</v>
      </c>
      <c r="H550" s="71" t="s">
        <v>36</v>
      </c>
      <c r="I550" s="71" t="s">
        <v>37</v>
      </c>
      <c r="J550" s="71" t="s">
        <v>38</v>
      </c>
    </row>
    <row r="551" spans="1:10" x14ac:dyDescent="0.25">
      <c r="A551" s="14" t="s">
        <v>451</v>
      </c>
      <c r="B551" s="71" t="s">
        <v>452</v>
      </c>
      <c r="C551" s="78"/>
      <c r="D551" s="78"/>
      <c r="E551" s="15"/>
      <c r="F551" s="15"/>
      <c r="G551" s="72"/>
      <c r="H551" s="72"/>
      <c r="I551" s="72"/>
      <c r="J551" s="72"/>
    </row>
    <row r="552" spans="1:10" x14ac:dyDescent="0.25">
      <c r="A552" s="15" t="s">
        <v>453</v>
      </c>
      <c r="B552" s="72" t="s">
        <v>452</v>
      </c>
      <c r="C552" s="78">
        <v>1500</v>
      </c>
      <c r="D552" s="78" t="s">
        <v>43</v>
      </c>
      <c r="E552" s="16"/>
      <c r="F552" s="15" t="str">
        <f>IF(ISBLANK(E552),"", PRODUCT(C552,E552))</f>
        <v/>
      </c>
      <c r="G552" s="82"/>
      <c r="H552" s="82"/>
      <c r="I552" s="72"/>
      <c r="J552" s="72"/>
    </row>
    <row r="553" spans="1:10" x14ac:dyDescent="0.25">
      <c r="A553" s="15" t="s">
        <v>454</v>
      </c>
      <c r="B553" s="72" t="s">
        <v>455</v>
      </c>
      <c r="C553" s="78"/>
      <c r="D553" s="78"/>
      <c r="E553" s="15"/>
      <c r="F553" s="15"/>
      <c r="G553" s="72"/>
      <c r="H553" s="72"/>
      <c r="I553" s="82"/>
      <c r="J553" s="82"/>
    </row>
    <row r="554" spans="1:10" x14ac:dyDescent="0.25">
      <c r="A554" s="15" t="s">
        <v>456</v>
      </c>
      <c r="B554" s="72" t="s">
        <v>202</v>
      </c>
      <c r="C554" s="78"/>
      <c r="D554" s="78"/>
      <c r="E554" s="15"/>
      <c r="F554" s="15"/>
      <c r="G554" s="72"/>
      <c r="H554" s="72"/>
      <c r="I554" s="82"/>
      <c r="J554" s="82"/>
    </row>
    <row r="555" spans="1:10" ht="30" x14ac:dyDescent="0.25">
      <c r="A555" s="15" t="s">
        <v>457</v>
      </c>
      <c r="B555" s="72" t="s">
        <v>47</v>
      </c>
      <c r="C555" s="78"/>
      <c r="D555" s="78"/>
      <c r="E555" s="15"/>
      <c r="F555" s="15"/>
      <c r="G555" s="72"/>
      <c r="H555" s="72"/>
      <c r="I555" s="82"/>
      <c r="J555" s="82"/>
    </row>
    <row r="556" spans="1:10" ht="30" x14ac:dyDescent="0.25">
      <c r="E556" s="14" t="s">
        <v>48</v>
      </c>
      <c r="F556" s="14" t="str">
        <f>IF((COUNT(C552:C555)&lt;&gt;COUNT(F552:F555)),"", ROUND(SUM(F552:F555),2))</f>
        <v/>
      </c>
      <c r="G556" s="81" t="str">
        <f>IF((COUNT(C552:C555)&lt;&gt;COUNT(F552:F555)),"Neužpildytos visų objektų kainos", "")</f>
        <v>Neužpildytos visų objektų kainos</v>
      </c>
    </row>
    <row r="557" spans="1:10" ht="30" x14ac:dyDescent="0.25">
      <c r="C557" s="77" t="s">
        <v>49</v>
      </c>
      <c r="D557" s="80"/>
      <c r="E557" s="14" t="s">
        <v>50</v>
      </c>
      <c r="F557" s="14" t="str">
        <f>IF(OR(F556="",D557=""),"", ROUND(PRODUCT(D557,F556)/100,2))</f>
        <v/>
      </c>
      <c r="G557" s="81" t="str">
        <f>IF(D557="", "Nurodykite taikomą PVM dydį", "")</f>
        <v>Nurodykite taikomą PVM dydį</v>
      </c>
    </row>
    <row r="558" spans="1:10" x14ac:dyDescent="0.25">
      <c r="E558" s="14" t="s">
        <v>51</v>
      </c>
      <c r="F558" s="14">
        <f>IF(ISBLANK(F557), "", ROUND(SUM(F556:F557),2))</f>
        <v>0</v>
      </c>
    </row>
    <row r="562" spans="1:10" ht="30" x14ac:dyDescent="0.25">
      <c r="A562" s="12" t="s">
        <v>458</v>
      </c>
      <c r="B562" s="69" t="s">
        <v>459</v>
      </c>
    </row>
    <row r="564" spans="1:10" x14ac:dyDescent="0.25">
      <c r="A564" s="12" t="s">
        <v>28</v>
      </c>
    </row>
    <row r="565" spans="1:10" ht="60" x14ac:dyDescent="0.25">
      <c r="A565" s="14" t="s">
        <v>29</v>
      </c>
      <c r="B565" s="71" t="s">
        <v>30</v>
      </c>
      <c r="C565" s="77" t="s">
        <v>31</v>
      </c>
      <c r="D565" s="77" t="s">
        <v>32</v>
      </c>
      <c r="E565" s="14" t="s">
        <v>33</v>
      </c>
      <c r="F565" s="14" t="s">
        <v>34</v>
      </c>
      <c r="G565" s="71" t="s">
        <v>35</v>
      </c>
      <c r="H565" s="71" t="s">
        <v>36</v>
      </c>
      <c r="I565" s="71" t="s">
        <v>37</v>
      </c>
      <c r="J565" s="71" t="s">
        <v>38</v>
      </c>
    </row>
    <row r="566" spans="1:10" ht="30" x14ac:dyDescent="0.25">
      <c r="A566" s="14" t="s">
        <v>460</v>
      </c>
      <c r="B566" s="71" t="s">
        <v>461</v>
      </c>
      <c r="C566" s="78"/>
      <c r="D566" s="78"/>
      <c r="E566" s="15"/>
      <c r="F566" s="15"/>
      <c r="G566" s="72"/>
      <c r="H566" s="72"/>
      <c r="I566" s="72"/>
      <c r="J566" s="72"/>
    </row>
    <row r="567" spans="1:10" ht="30" x14ac:dyDescent="0.25">
      <c r="A567" s="15" t="s">
        <v>462</v>
      </c>
      <c r="B567" s="72" t="s">
        <v>463</v>
      </c>
      <c r="C567" s="78">
        <v>5400</v>
      </c>
      <c r="D567" s="78" t="s">
        <v>143</v>
      </c>
      <c r="E567" s="16"/>
      <c r="F567" s="15" t="str">
        <f>IF(ISBLANK(E567),"", PRODUCT(C567,E567))</f>
        <v/>
      </c>
      <c r="G567" s="82"/>
      <c r="H567" s="82"/>
      <c r="I567" s="72"/>
      <c r="J567" s="72"/>
    </row>
    <row r="568" spans="1:10" x14ac:dyDescent="0.25">
      <c r="A568" s="15" t="s">
        <v>464</v>
      </c>
      <c r="B568" s="72" t="s">
        <v>465</v>
      </c>
      <c r="C568" s="78"/>
      <c r="D568" s="78"/>
      <c r="E568" s="15"/>
      <c r="F568" s="15"/>
      <c r="G568" s="72"/>
      <c r="H568" s="72"/>
      <c r="I568" s="82"/>
      <c r="J568" s="82"/>
    </row>
    <row r="569" spans="1:10" ht="30" x14ac:dyDescent="0.25">
      <c r="A569" s="15" t="s">
        <v>466</v>
      </c>
      <c r="B569" s="72" t="s">
        <v>47</v>
      </c>
      <c r="C569" s="78"/>
      <c r="D569" s="78"/>
      <c r="E569" s="15"/>
      <c r="F569" s="15"/>
      <c r="G569" s="72"/>
      <c r="H569" s="72"/>
      <c r="I569" s="82"/>
      <c r="J569" s="82"/>
    </row>
    <row r="570" spans="1:10" ht="30" x14ac:dyDescent="0.25">
      <c r="E570" s="14" t="s">
        <v>48</v>
      </c>
      <c r="F570" s="14" t="str">
        <f>IF((COUNT(C567:C569)&lt;&gt;COUNT(F567:F569)),"", ROUND(SUM(F567:F569),2))</f>
        <v/>
      </c>
      <c r="G570" s="81" t="str">
        <f>IF((COUNT(C567:C569)&lt;&gt;COUNT(F567:F569)),"Neužpildytos visų objektų kainos", "")</f>
        <v>Neužpildytos visų objektų kainos</v>
      </c>
    </row>
    <row r="571" spans="1:10" ht="30" x14ac:dyDescent="0.25">
      <c r="C571" s="77" t="s">
        <v>49</v>
      </c>
      <c r="D571" s="80"/>
      <c r="E571" s="14" t="s">
        <v>50</v>
      </c>
      <c r="F571" s="14" t="str">
        <f>IF(OR(F570="",D571=""),"", ROUND(PRODUCT(D571,F570)/100,2))</f>
        <v/>
      </c>
      <c r="G571" s="81" t="str">
        <f>IF(D571="", "Nurodykite taikomą PVM dydį", "")</f>
        <v>Nurodykite taikomą PVM dydį</v>
      </c>
    </row>
    <row r="572" spans="1:10" x14ac:dyDescent="0.25">
      <c r="E572" s="14" t="s">
        <v>51</v>
      </c>
      <c r="F572" s="14">
        <f>IF(ISBLANK(F571), "", ROUND(SUM(F570:F571),2))</f>
        <v>0</v>
      </c>
    </row>
    <row r="576" spans="1:10" x14ac:dyDescent="0.25">
      <c r="A576" s="12" t="s">
        <v>467</v>
      </c>
      <c r="B576" s="69" t="s">
        <v>468</v>
      </c>
    </row>
    <row r="578" spans="1:10" x14ac:dyDescent="0.25">
      <c r="A578" s="12" t="s">
        <v>28</v>
      </c>
    </row>
    <row r="579" spans="1:10" ht="60" x14ac:dyDescent="0.25">
      <c r="A579" s="14" t="s">
        <v>29</v>
      </c>
      <c r="B579" s="71" t="s">
        <v>30</v>
      </c>
      <c r="C579" s="77" t="s">
        <v>31</v>
      </c>
      <c r="D579" s="77" t="s">
        <v>32</v>
      </c>
      <c r="E579" s="14" t="s">
        <v>33</v>
      </c>
      <c r="F579" s="14" t="s">
        <v>34</v>
      </c>
      <c r="G579" s="71" t="s">
        <v>35</v>
      </c>
      <c r="H579" s="71" t="s">
        <v>36</v>
      </c>
      <c r="I579" s="71" t="s">
        <v>37</v>
      </c>
      <c r="J579" s="71" t="s">
        <v>38</v>
      </c>
    </row>
    <row r="580" spans="1:10" x14ac:dyDescent="0.25">
      <c r="A580" s="14" t="s">
        <v>469</v>
      </c>
      <c r="B580" s="71" t="s">
        <v>470</v>
      </c>
      <c r="C580" s="78"/>
      <c r="D580" s="78"/>
      <c r="E580" s="15"/>
      <c r="F580" s="15"/>
      <c r="G580" s="72"/>
      <c r="H580" s="72"/>
      <c r="I580" s="72"/>
      <c r="J580" s="72"/>
    </row>
    <row r="581" spans="1:10" x14ac:dyDescent="0.25">
      <c r="A581" s="15" t="s">
        <v>471</v>
      </c>
      <c r="B581" s="72" t="s">
        <v>472</v>
      </c>
      <c r="C581" s="78">
        <v>1500</v>
      </c>
      <c r="D581" s="78" t="s">
        <v>43</v>
      </c>
      <c r="E581" s="16"/>
      <c r="F581" s="15" t="str">
        <f>IF(ISBLANK(E581),"", PRODUCT(C581,E581))</f>
        <v/>
      </c>
      <c r="G581" s="82"/>
      <c r="H581" s="82"/>
      <c r="I581" s="72"/>
      <c r="J581" s="72"/>
    </row>
    <row r="582" spans="1:10" x14ac:dyDescent="0.25">
      <c r="A582" s="15" t="s">
        <v>473</v>
      </c>
      <c r="B582" s="72" t="s">
        <v>474</v>
      </c>
      <c r="C582" s="78"/>
      <c r="D582" s="78"/>
      <c r="E582" s="15"/>
      <c r="F582" s="15"/>
      <c r="G582" s="72"/>
      <c r="H582" s="72"/>
      <c r="I582" s="82"/>
      <c r="J582" s="82"/>
    </row>
    <row r="583" spans="1:10" x14ac:dyDescent="0.25">
      <c r="A583" s="15" t="s">
        <v>475</v>
      </c>
      <c r="B583" s="72" t="s">
        <v>202</v>
      </c>
      <c r="C583" s="78"/>
      <c r="D583" s="78"/>
      <c r="E583" s="15"/>
      <c r="F583" s="15"/>
      <c r="G583" s="72"/>
      <c r="H583" s="72"/>
      <c r="I583" s="82"/>
      <c r="J583" s="82"/>
    </row>
    <row r="584" spans="1:10" ht="30" x14ac:dyDescent="0.25">
      <c r="A584" s="15" t="s">
        <v>476</v>
      </c>
      <c r="B584" s="72" t="s">
        <v>47</v>
      </c>
      <c r="C584" s="78"/>
      <c r="D584" s="78"/>
      <c r="E584" s="15"/>
      <c r="F584" s="15"/>
      <c r="G584" s="72"/>
      <c r="H584" s="72"/>
      <c r="I584" s="82"/>
      <c r="J584" s="82"/>
    </row>
    <row r="585" spans="1:10" ht="30" x14ac:dyDescent="0.25">
      <c r="E585" s="14" t="s">
        <v>48</v>
      </c>
      <c r="F585" s="14" t="str">
        <f>IF((COUNT(C581:C584)&lt;&gt;COUNT(F581:F584)),"", ROUND(SUM(F581:F584),2))</f>
        <v/>
      </c>
      <c r="G585" s="81" t="str">
        <f>IF((COUNT(C581:C584)&lt;&gt;COUNT(F581:F584)),"Neužpildytos visų objektų kainos", "")</f>
        <v>Neužpildytos visų objektų kainos</v>
      </c>
    </row>
    <row r="586" spans="1:10" ht="30" x14ac:dyDescent="0.25">
      <c r="C586" s="77" t="s">
        <v>49</v>
      </c>
      <c r="D586" s="80"/>
      <c r="E586" s="14" t="s">
        <v>50</v>
      </c>
      <c r="F586" s="14" t="str">
        <f>IF(OR(F585="",D586=""),"", ROUND(PRODUCT(D586,F585)/100,2))</f>
        <v/>
      </c>
      <c r="G586" s="81" t="str">
        <f>IF(D586="", "Nurodykite taikomą PVM dydį", "")</f>
        <v>Nurodykite taikomą PVM dydį</v>
      </c>
    </row>
    <row r="587" spans="1:10" x14ac:dyDescent="0.25">
      <c r="E587" s="14" t="s">
        <v>51</v>
      </c>
      <c r="F587" s="14">
        <f>IF(ISBLANK(F586), "", ROUND(SUM(F585:F586),2))</f>
        <v>0</v>
      </c>
    </row>
    <row r="591" spans="1:10" x14ac:dyDescent="0.25">
      <c r="A591" s="12" t="s">
        <v>477</v>
      </c>
      <c r="B591" s="69" t="s">
        <v>478</v>
      </c>
    </row>
    <row r="593" spans="1:10" x14ac:dyDescent="0.25">
      <c r="A593" s="12" t="s">
        <v>28</v>
      </c>
    </row>
    <row r="594" spans="1:10" ht="60" x14ac:dyDescent="0.25">
      <c r="A594" s="14" t="s">
        <v>29</v>
      </c>
      <c r="B594" s="71" t="s">
        <v>30</v>
      </c>
      <c r="C594" s="77" t="s">
        <v>31</v>
      </c>
      <c r="D594" s="77" t="s">
        <v>32</v>
      </c>
      <c r="E594" s="14" t="s">
        <v>33</v>
      </c>
      <c r="F594" s="14" t="s">
        <v>34</v>
      </c>
      <c r="G594" s="71" t="s">
        <v>35</v>
      </c>
      <c r="H594" s="71" t="s">
        <v>36</v>
      </c>
      <c r="I594" s="71" t="s">
        <v>37</v>
      </c>
      <c r="J594" s="71" t="s">
        <v>38</v>
      </c>
    </row>
    <row r="595" spans="1:10" x14ac:dyDescent="0.25">
      <c r="A595" s="14" t="s">
        <v>479</v>
      </c>
      <c r="B595" s="71" t="s">
        <v>480</v>
      </c>
      <c r="C595" s="78"/>
      <c r="D595" s="78"/>
      <c r="E595" s="15"/>
      <c r="F595" s="15"/>
      <c r="G595" s="72"/>
      <c r="H595" s="72"/>
      <c r="I595" s="72"/>
      <c r="J595" s="72"/>
    </row>
    <row r="596" spans="1:10" x14ac:dyDescent="0.25">
      <c r="A596" s="15" t="s">
        <v>481</v>
      </c>
      <c r="B596" s="72" t="s">
        <v>482</v>
      </c>
      <c r="C596" s="78">
        <v>100</v>
      </c>
      <c r="D596" s="78" t="s">
        <v>483</v>
      </c>
      <c r="E596" s="16"/>
      <c r="F596" s="15" t="str">
        <f>IF(ISBLANK(E596),"", PRODUCT(C596,E596))</f>
        <v/>
      </c>
      <c r="G596" s="82"/>
      <c r="H596" s="82"/>
      <c r="I596" s="72"/>
      <c r="J596" s="72"/>
    </row>
    <row r="597" spans="1:10" ht="30" x14ac:dyDescent="0.25">
      <c r="A597" s="15" t="s">
        <v>484</v>
      </c>
      <c r="B597" s="72" t="s">
        <v>47</v>
      </c>
      <c r="C597" s="78"/>
      <c r="D597" s="78"/>
      <c r="E597" s="15"/>
      <c r="F597" s="15"/>
      <c r="G597" s="72"/>
      <c r="H597" s="72"/>
      <c r="I597" s="82"/>
      <c r="J597" s="82"/>
    </row>
    <row r="598" spans="1:10" ht="30" x14ac:dyDescent="0.25">
      <c r="E598" s="14" t="s">
        <v>48</v>
      </c>
      <c r="F598" s="14" t="str">
        <f>IF((COUNT(C596:C597)&lt;&gt;COUNT(F596:F597)),"", ROUND(SUM(F596:F597),2))</f>
        <v/>
      </c>
      <c r="G598" s="81" t="str">
        <f>IF((COUNT(C596:C597)&lt;&gt;COUNT(F596:F597)),"Neužpildytos visų objektų kainos", "")</f>
        <v>Neužpildytos visų objektų kainos</v>
      </c>
    </row>
    <row r="599" spans="1:10" ht="30" x14ac:dyDescent="0.25">
      <c r="C599" s="77" t="s">
        <v>49</v>
      </c>
      <c r="D599" s="80"/>
      <c r="E599" s="14" t="s">
        <v>50</v>
      </c>
      <c r="F599" s="14" t="str">
        <f>IF(OR(F598="",D599=""),"", ROUND(PRODUCT(D599,F598)/100,2))</f>
        <v/>
      </c>
      <c r="G599" s="81" t="str">
        <f>IF(D599="", "Nurodykite taikomą PVM dydį", "")</f>
        <v>Nurodykite taikomą PVM dydį</v>
      </c>
    </row>
    <row r="600" spans="1:10" x14ac:dyDescent="0.25">
      <c r="E600" s="14" t="s">
        <v>51</v>
      </c>
      <c r="F600" s="14">
        <f>IF(ISBLANK(F599), "", ROUND(SUM(F598:F599),2))</f>
        <v>0</v>
      </c>
    </row>
    <row r="604" spans="1:10" x14ac:dyDescent="0.25">
      <c r="A604" s="12" t="s">
        <v>485</v>
      </c>
      <c r="B604" s="69" t="s">
        <v>486</v>
      </c>
    </row>
    <row r="606" spans="1:10" x14ac:dyDescent="0.25">
      <c r="A606" s="12" t="s">
        <v>28</v>
      </c>
    </row>
    <row r="607" spans="1:10" ht="60" x14ac:dyDescent="0.25">
      <c r="A607" s="14" t="s">
        <v>29</v>
      </c>
      <c r="B607" s="71" t="s">
        <v>30</v>
      </c>
      <c r="C607" s="77" t="s">
        <v>31</v>
      </c>
      <c r="D607" s="77" t="s">
        <v>32</v>
      </c>
      <c r="E607" s="14" t="s">
        <v>33</v>
      </c>
      <c r="F607" s="14" t="s">
        <v>34</v>
      </c>
      <c r="G607" s="71" t="s">
        <v>35</v>
      </c>
      <c r="H607" s="71" t="s">
        <v>36</v>
      </c>
      <c r="I607" s="71" t="s">
        <v>37</v>
      </c>
      <c r="J607" s="71" t="s">
        <v>38</v>
      </c>
    </row>
    <row r="608" spans="1:10" x14ac:dyDescent="0.25">
      <c r="A608" s="14" t="s">
        <v>487</v>
      </c>
      <c r="B608" s="71" t="s">
        <v>488</v>
      </c>
      <c r="C608" s="78"/>
      <c r="D608" s="78"/>
      <c r="E608" s="15"/>
      <c r="F608" s="15"/>
      <c r="G608" s="72"/>
      <c r="H608" s="72"/>
      <c r="I608" s="72"/>
      <c r="J608" s="72"/>
    </row>
    <row r="609" spans="1:10" x14ac:dyDescent="0.25">
      <c r="A609" s="15" t="s">
        <v>489</v>
      </c>
      <c r="B609" s="72" t="s">
        <v>490</v>
      </c>
      <c r="C609" s="78">
        <v>1500</v>
      </c>
      <c r="D609" s="78" t="s">
        <v>43</v>
      </c>
      <c r="E609" s="16"/>
      <c r="F609" s="15" t="str">
        <f>IF(ISBLANK(E609),"", PRODUCT(C609,E609))</f>
        <v/>
      </c>
      <c r="G609" s="82"/>
      <c r="H609" s="82"/>
      <c r="I609" s="72"/>
      <c r="J609" s="72"/>
    </row>
    <row r="610" spans="1:10" x14ac:dyDescent="0.25">
      <c r="A610" s="15" t="s">
        <v>491</v>
      </c>
      <c r="B610" s="72" t="s">
        <v>202</v>
      </c>
      <c r="C610" s="78"/>
      <c r="D610" s="78"/>
      <c r="E610" s="15"/>
      <c r="F610" s="15"/>
      <c r="G610" s="72"/>
      <c r="H610" s="72"/>
      <c r="I610" s="82"/>
      <c r="J610" s="82"/>
    </row>
    <row r="611" spans="1:10" ht="30" x14ac:dyDescent="0.25">
      <c r="A611" s="15" t="s">
        <v>492</v>
      </c>
      <c r="B611" s="72" t="s">
        <v>47</v>
      </c>
      <c r="C611" s="78"/>
      <c r="D611" s="78"/>
      <c r="E611" s="15"/>
      <c r="F611" s="15"/>
      <c r="G611" s="72"/>
      <c r="H611" s="72"/>
      <c r="I611" s="82"/>
      <c r="J611" s="82"/>
    </row>
    <row r="612" spans="1:10" ht="30" x14ac:dyDescent="0.25">
      <c r="E612" s="14" t="s">
        <v>48</v>
      </c>
      <c r="F612" s="14" t="str">
        <f>IF((COUNT(C609:C611)&lt;&gt;COUNT(F609:F611)),"", ROUND(SUM(F609:F611),2))</f>
        <v/>
      </c>
      <c r="G612" s="81" t="str">
        <f>IF((COUNT(C609:C611)&lt;&gt;COUNT(F609:F611)),"Neužpildytos visų objektų kainos", "")</f>
        <v>Neužpildytos visų objektų kainos</v>
      </c>
    </row>
    <row r="613" spans="1:10" ht="30" x14ac:dyDescent="0.25">
      <c r="C613" s="77" t="s">
        <v>49</v>
      </c>
      <c r="D613" s="80"/>
      <c r="E613" s="14" t="s">
        <v>50</v>
      </c>
      <c r="F613" s="14" t="str">
        <f>IF(OR(F612="",D613=""),"", ROUND(PRODUCT(D613,F612)/100,2))</f>
        <v/>
      </c>
      <c r="G613" s="81" t="str">
        <f>IF(D613="", "Nurodykite taikomą PVM dydį", "")</f>
        <v>Nurodykite taikomą PVM dydį</v>
      </c>
    </row>
    <row r="614" spans="1:10" x14ac:dyDescent="0.25">
      <c r="E614" s="14" t="s">
        <v>51</v>
      </c>
      <c r="F614" s="14">
        <f>IF(ISBLANK(F613), "", ROUND(SUM(F612:F613),2))</f>
        <v>0</v>
      </c>
    </row>
    <row r="618" spans="1:10" x14ac:dyDescent="0.25">
      <c r="A618" s="12" t="s">
        <v>493</v>
      </c>
      <c r="B618" s="69" t="s">
        <v>494</v>
      </c>
    </row>
    <row r="620" spans="1:10" x14ac:dyDescent="0.25">
      <c r="A620" s="12" t="s">
        <v>28</v>
      </c>
    </row>
    <row r="621" spans="1:10" ht="60" x14ac:dyDescent="0.25">
      <c r="A621" s="14" t="s">
        <v>29</v>
      </c>
      <c r="B621" s="71" t="s">
        <v>30</v>
      </c>
      <c r="C621" s="77" t="s">
        <v>31</v>
      </c>
      <c r="D621" s="77" t="s">
        <v>32</v>
      </c>
      <c r="E621" s="14" t="s">
        <v>33</v>
      </c>
      <c r="F621" s="14" t="s">
        <v>34</v>
      </c>
      <c r="G621" s="71" t="s">
        <v>35</v>
      </c>
      <c r="H621" s="71" t="s">
        <v>36</v>
      </c>
      <c r="I621" s="71" t="s">
        <v>37</v>
      </c>
      <c r="J621" s="71" t="s">
        <v>38</v>
      </c>
    </row>
    <row r="622" spans="1:10" x14ac:dyDescent="0.25">
      <c r="A622" s="14" t="s">
        <v>495</v>
      </c>
      <c r="B622" s="71" t="s">
        <v>496</v>
      </c>
      <c r="C622" s="78"/>
      <c r="D622" s="78"/>
      <c r="E622" s="15"/>
      <c r="F622" s="15"/>
      <c r="G622" s="72"/>
      <c r="H622" s="72"/>
      <c r="I622" s="72"/>
      <c r="J622" s="72"/>
    </row>
    <row r="623" spans="1:10" x14ac:dyDescent="0.25">
      <c r="A623" s="15" t="s">
        <v>497</v>
      </c>
      <c r="B623" s="72" t="s">
        <v>498</v>
      </c>
      <c r="C623" s="78">
        <v>1500</v>
      </c>
      <c r="D623" s="78" t="s">
        <v>43</v>
      </c>
      <c r="E623" s="16"/>
      <c r="F623" s="15" t="str">
        <f>IF(ISBLANK(E623),"", PRODUCT(C623,E623))</f>
        <v/>
      </c>
      <c r="G623" s="82"/>
      <c r="H623" s="82"/>
      <c r="I623" s="72"/>
      <c r="J623" s="72"/>
    </row>
    <row r="624" spans="1:10" x14ac:dyDescent="0.25">
      <c r="A624" s="15" t="s">
        <v>499</v>
      </c>
      <c r="B624" s="72" t="s">
        <v>202</v>
      </c>
      <c r="C624" s="78"/>
      <c r="D624" s="78"/>
      <c r="E624" s="15"/>
      <c r="F624" s="15"/>
      <c r="G624" s="72"/>
      <c r="H624" s="72"/>
      <c r="I624" s="82"/>
      <c r="J624" s="82"/>
    </row>
    <row r="625" spans="1:10" ht="30" x14ac:dyDescent="0.25">
      <c r="A625" s="15" t="s">
        <v>500</v>
      </c>
      <c r="B625" s="72" t="s">
        <v>47</v>
      </c>
      <c r="C625" s="78"/>
      <c r="D625" s="78"/>
      <c r="E625" s="15"/>
      <c r="F625" s="15"/>
      <c r="G625" s="72"/>
      <c r="H625" s="72"/>
      <c r="I625" s="82"/>
      <c r="J625" s="82"/>
    </row>
    <row r="626" spans="1:10" ht="30" x14ac:dyDescent="0.25">
      <c r="E626" s="14" t="s">
        <v>48</v>
      </c>
      <c r="F626" s="14" t="str">
        <f>IF((COUNT(C623:C625)&lt;&gt;COUNT(F623:F625)),"", ROUND(SUM(F623:F625),2))</f>
        <v/>
      </c>
      <c r="G626" s="81" t="str">
        <f>IF((COUNT(C623:C625)&lt;&gt;COUNT(F623:F625)),"Neužpildytos visų objektų kainos", "")</f>
        <v>Neužpildytos visų objektų kainos</v>
      </c>
    </row>
    <row r="627" spans="1:10" ht="30" x14ac:dyDescent="0.25">
      <c r="C627" s="77" t="s">
        <v>49</v>
      </c>
      <c r="D627" s="80"/>
      <c r="E627" s="14" t="s">
        <v>50</v>
      </c>
      <c r="F627" s="14" t="str">
        <f>IF(OR(F626="",D627=""),"", ROUND(PRODUCT(D627,F626)/100,2))</f>
        <v/>
      </c>
      <c r="G627" s="81" t="str">
        <f>IF(D627="", "Nurodykite taikomą PVM dydį", "")</f>
        <v>Nurodykite taikomą PVM dydį</v>
      </c>
    </row>
    <row r="628" spans="1:10" x14ac:dyDescent="0.25">
      <c r="E628" s="14" t="s">
        <v>51</v>
      </c>
      <c r="F628" s="14">
        <f>IF(ISBLANK(F627), "", ROUND(SUM(F626:F627),2))</f>
        <v>0</v>
      </c>
    </row>
    <row r="632" spans="1:10" ht="30" x14ac:dyDescent="0.25">
      <c r="A632" s="12" t="s">
        <v>501</v>
      </c>
      <c r="B632" s="69" t="s">
        <v>502</v>
      </c>
    </row>
    <row r="634" spans="1:10" x14ac:dyDescent="0.25">
      <c r="A634" s="12" t="s">
        <v>28</v>
      </c>
    </row>
    <row r="635" spans="1:10" ht="60" x14ac:dyDescent="0.25">
      <c r="A635" s="14" t="s">
        <v>29</v>
      </c>
      <c r="B635" s="71" t="s">
        <v>30</v>
      </c>
      <c r="C635" s="77" t="s">
        <v>31</v>
      </c>
      <c r="D635" s="77" t="s">
        <v>32</v>
      </c>
      <c r="E635" s="14" t="s">
        <v>33</v>
      </c>
      <c r="F635" s="14" t="s">
        <v>34</v>
      </c>
      <c r="G635" s="71" t="s">
        <v>35</v>
      </c>
      <c r="H635" s="71" t="s">
        <v>36</v>
      </c>
      <c r="I635" s="71" t="s">
        <v>37</v>
      </c>
      <c r="J635" s="71" t="s">
        <v>38</v>
      </c>
    </row>
    <row r="636" spans="1:10" x14ac:dyDescent="0.25">
      <c r="A636" s="14" t="s">
        <v>503</v>
      </c>
      <c r="B636" s="71" t="s">
        <v>504</v>
      </c>
      <c r="C636" s="78"/>
      <c r="D636" s="78"/>
      <c r="E636" s="15"/>
      <c r="F636" s="15"/>
      <c r="G636" s="72"/>
      <c r="H636" s="72"/>
      <c r="I636" s="72"/>
      <c r="J636" s="72"/>
    </row>
    <row r="637" spans="1:10" x14ac:dyDescent="0.25">
      <c r="A637" s="15" t="s">
        <v>505</v>
      </c>
      <c r="B637" s="72" t="s">
        <v>506</v>
      </c>
      <c r="C637" s="78">
        <v>300</v>
      </c>
      <c r="D637" s="78" t="s">
        <v>143</v>
      </c>
      <c r="E637" s="16"/>
      <c r="F637" s="15" t="str">
        <f>IF(ISBLANK(E637),"", PRODUCT(C637,E637))</f>
        <v/>
      </c>
      <c r="G637" s="82"/>
      <c r="H637" s="82"/>
      <c r="I637" s="72"/>
      <c r="J637" s="72"/>
    </row>
    <row r="638" spans="1:10" x14ac:dyDescent="0.25">
      <c r="A638" s="15" t="s">
        <v>507</v>
      </c>
      <c r="B638" s="72" t="s">
        <v>508</v>
      </c>
      <c r="C638" s="78"/>
      <c r="D638" s="78"/>
      <c r="E638" s="15"/>
      <c r="F638" s="15"/>
      <c r="G638" s="72"/>
      <c r="H638" s="72"/>
      <c r="I638" s="82"/>
      <c r="J638" s="82"/>
    </row>
    <row r="639" spans="1:10" x14ac:dyDescent="0.25">
      <c r="A639" s="15" t="s">
        <v>509</v>
      </c>
      <c r="B639" s="72" t="s">
        <v>215</v>
      </c>
      <c r="C639" s="78"/>
      <c r="D639" s="78"/>
      <c r="E639" s="15"/>
      <c r="F639" s="15"/>
      <c r="G639" s="72"/>
      <c r="H639" s="72"/>
      <c r="I639" s="82"/>
      <c r="J639" s="82"/>
    </row>
    <row r="640" spans="1:10" ht="30" x14ac:dyDescent="0.25">
      <c r="A640" s="15" t="s">
        <v>510</v>
      </c>
      <c r="B640" s="72" t="s">
        <v>47</v>
      </c>
      <c r="C640" s="78"/>
      <c r="D640" s="78"/>
      <c r="E640" s="15"/>
      <c r="F640" s="15"/>
      <c r="G640" s="72"/>
      <c r="H640" s="72"/>
      <c r="I640" s="82"/>
      <c r="J640" s="82"/>
    </row>
    <row r="641" spans="1:10" ht="30" x14ac:dyDescent="0.25">
      <c r="E641" s="14" t="s">
        <v>48</v>
      </c>
      <c r="F641" s="14" t="str">
        <f>IF((COUNT(C637:C640)&lt;&gt;COUNT(F637:F640)),"", ROUND(SUM(F637:F640),2))</f>
        <v/>
      </c>
      <c r="G641" s="81" t="str">
        <f>IF((COUNT(C637:C640)&lt;&gt;COUNT(F637:F640)),"Neužpildytos visų objektų kainos", "")</f>
        <v>Neužpildytos visų objektų kainos</v>
      </c>
    </row>
    <row r="642" spans="1:10" ht="30" x14ac:dyDescent="0.25">
      <c r="C642" s="77" t="s">
        <v>49</v>
      </c>
      <c r="D642" s="80"/>
      <c r="E642" s="14" t="s">
        <v>50</v>
      </c>
      <c r="F642" s="14" t="str">
        <f>IF(OR(F641="",D642=""),"", ROUND(PRODUCT(D642,F641)/100,2))</f>
        <v/>
      </c>
      <c r="G642" s="81" t="str">
        <f>IF(D642="", "Nurodykite taikomą PVM dydį", "")</f>
        <v>Nurodykite taikomą PVM dydį</v>
      </c>
    </row>
    <row r="643" spans="1:10" x14ac:dyDescent="0.25">
      <c r="E643" s="14" t="s">
        <v>51</v>
      </c>
      <c r="F643" s="14">
        <f>IF(ISBLANK(F642), "", ROUND(SUM(F641:F642),2))</f>
        <v>0</v>
      </c>
    </row>
    <row r="647" spans="1:10" x14ac:dyDescent="0.25">
      <c r="A647" s="12" t="s">
        <v>511</v>
      </c>
      <c r="B647" s="69" t="s">
        <v>512</v>
      </c>
    </row>
    <row r="649" spans="1:10" x14ac:dyDescent="0.25">
      <c r="A649" s="12" t="s">
        <v>28</v>
      </c>
    </row>
    <row r="650" spans="1:10" ht="60" x14ac:dyDescent="0.25">
      <c r="A650" s="14" t="s">
        <v>29</v>
      </c>
      <c r="B650" s="71" t="s">
        <v>30</v>
      </c>
      <c r="C650" s="77" t="s">
        <v>31</v>
      </c>
      <c r="D650" s="77" t="s">
        <v>32</v>
      </c>
      <c r="E650" s="14" t="s">
        <v>33</v>
      </c>
      <c r="F650" s="14" t="s">
        <v>34</v>
      </c>
      <c r="G650" s="71" t="s">
        <v>35</v>
      </c>
      <c r="H650" s="71" t="s">
        <v>36</v>
      </c>
      <c r="I650" s="71" t="s">
        <v>37</v>
      </c>
      <c r="J650" s="71" t="s">
        <v>38</v>
      </c>
    </row>
    <row r="651" spans="1:10" x14ac:dyDescent="0.25">
      <c r="A651" s="14" t="s">
        <v>513</v>
      </c>
      <c r="B651" s="71" t="s">
        <v>514</v>
      </c>
      <c r="C651" s="78"/>
      <c r="D651" s="78"/>
      <c r="E651" s="15"/>
      <c r="F651" s="15"/>
      <c r="G651" s="72"/>
      <c r="H651" s="72"/>
      <c r="I651" s="72"/>
      <c r="J651" s="72"/>
    </row>
    <row r="652" spans="1:10" x14ac:dyDescent="0.25">
      <c r="A652" s="15" t="s">
        <v>515</v>
      </c>
      <c r="B652" s="72" t="s">
        <v>516</v>
      </c>
      <c r="C652" s="78">
        <v>144000</v>
      </c>
      <c r="D652" s="78" t="s">
        <v>483</v>
      </c>
      <c r="E652" s="16"/>
      <c r="F652" s="15" t="str">
        <f>IF(ISBLANK(E652),"", PRODUCT(C652,E652))</f>
        <v/>
      </c>
      <c r="G652" s="82"/>
      <c r="H652" s="82"/>
      <c r="I652" s="72"/>
      <c r="J652" s="72"/>
    </row>
    <row r="653" spans="1:10" ht="30" x14ac:dyDescent="0.25">
      <c r="A653" s="15" t="s">
        <v>517</v>
      </c>
      <c r="B653" s="72" t="s">
        <v>47</v>
      </c>
      <c r="C653" s="78"/>
      <c r="D653" s="78"/>
      <c r="E653" s="15"/>
      <c r="F653" s="15"/>
      <c r="G653" s="72"/>
      <c r="H653" s="72"/>
      <c r="I653" s="82"/>
      <c r="J653" s="82"/>
    </row>
    <row r="654" spans="1:10" x14ac:dyDescent="0.25">
      <c r="A654" s="15" t="s">
        <v>518</v>
      </c>
      <c r="B654" s="72" t="s">
        <v>519</v>
      </c>
      <c r="C654" s="78">
        <v>40000</v>
      </c>
      <c r="D654" s="78" t="s">
        <v>483</v>
      </c>
      <c r="E654" s="16"/>
      <c r="F654" s="15" t="str">
        <f>IF(ISBLANK(E654),"", PRODUCT(C654,E654))</f>
        <v/>
      </c>
      <c r="G654" s="82"/>
      <c r="H654" s="82"/>
      <c r="I654" s="72"/>
      <c r="J654" s="72"/>
    </row>
    <row r="655" spans="1:10" ht="30" x14ac:dyDescent="0.25">
      <c r="A655" s="15" t="s">
        <v>520</v>
      </c>
      <c r="B655" s="72" t="s">
        <v>47</v>
      </c>
      <c r="C655" s="78"/>
      <c r="D655" s="78"/>
      <c r="E655" s="15"/>
      <c r="F655" s="15"/>
      <c r="G655" s="72"/>
      <c r="H655" s="72"/>
      <c r="I655" s="82"/>
      <c r="J655" s="82"/>
    </row>
    <row r="656" spans="1:10" ht="30" x14ac:dyDescent="0.25">
      <c r="E656" s="14" t="s">
        <v>48</v>
      </c>
      <c r="F656" s="14" t="str">
        <f>IF((COUNT(C652:C655)&lt;&gt;COUNT(F652:F655)),"", ROUND(SUM(F652:F655),2))</f>
        <v/>
      </c>
      <c r="G656" s="81" t="str">
        <f>IF((COUNT(C652:C655)&lt;&gt;COUNT(F652:F655)),"Neužpildytos visų objektų kainos", "")</f>
        <v>Neužpildytos visų objektų kainos</v>
      </c>
    </row>
    <row r="657" spans="1:10" ht="30" x14ac:dyDescent="0.25">
      <c r="C657" s="77" t="s">
        <v>49</v>
      </c>
      <c r="D657" s="80"/>
      <c r="E657" s="14" t="s">
        <v>50</v>
      </c>
      <c r="F657" s="14" t="str">
        <f>IF(OR(F656="",D657=""),"", ROUND(PRODUCT(D657,F656)/100,2))</f>
        <v/>
      </c>
      <c r="G657" s="81" t="str">
        <f>IF(D657="", "Nurodykite taikomą PVM dydį", "")</f>
        <v>Nurodykite taikomą PVM dydį</v>
      </c>
    </row>
    <row r="658" spans="1:10" x14ac:dyDescent="0.25">
      <c r="E658" s="14" t="s">
        <v>51</v>
      </c>
      <c r="F658" s="14">
        <f>IF(ISBLANK(F657), "", ROUND(SUM(F656:F657),2))</f>
        <v>0</v>
      </c>
    </row>
    <row r="662" spans="1:10" x14ac:dyDescent="0.25">
      <c r="A662" s="12" t="s">
        <v>521</v>
      </c>
      <c r="B662" s="69" t="s">
        <v>522</v>
      </c>
    </row>
    <row r="664" spans="1:10" x14ac:dyDescent="0.25">
      <c r="A664" s="12" t="s">
        <v>28</v>
      </c>
    </row>
    <row r="665" spans="1:10" ht="60" x14ac:dyDescent="0.25">
      <c r="A665" s="14" t="s">
        <v>29</v>
      </c>
      <c r="B665" s="71" t="s">
        <v>30</v>
      </c>
      <c r="C665" s="77" t="s">
        <v>31</v>
      </c>
      <c r="D665" s="77" t="s">
        <v>32</v>
      </c>
      <c r="E665" s="14" t="s">
        <v>33</v>
      </c>
      <c r="F665" s="14" t="s">
        <v>34</v>
      </c>
      <c r="G665" s="71" t="s">
        <v>35</v>
      </c>
      <c r="H665" s="71" t="s">
        <v>36</v>
      </c>
      <c r="I665" s="71" t="s">
        <v>37</v>
      </c>
      <c r="J665" s="71" t="s">
        <v>38</v>
      </c>
    </row>
    <row r="666" spans="1:10" x14ac:dyDescent="0.25">
      <c r="A666" s="14" t="s">
        <v>523</v>
      </c>
      <c r="B666" s="71" t="s">
        <v>524</v>
      </c>
      <c r="C666" s="78"/>
      <c r="D666" s="78"/>
      <c r="E666" s="15"/>
      <c r="F666" s="15"/>
      <c r="G666" s="72"/>
      <c r="H666" s="72"/>
      <c r="I666" s="72"/>
      <c r="J666" s="72"/>
    </row>
    <row r="667" spans="1:10" x14ac:dyDescent="0.25">
      <c r="A667" s="15" t="s">
        <v>525</v>
      </c>
      <c r="B667" s="72" t="s">
        <v>526</v>
      </c>
      <c r="C667" s="78">
        <v>450</v>
      </c>
      <c r="D667" s="78" t="s">
        <v>143</v>
      </c>
      <c r="E667" s="16"/>
      <c r="F667" s="15" t="str">
        <f>IF(ISBLANK(E667),"", PRODUCT(C667,E667))</f>
        <v/>
      </c>
      <c r="G667" s="82"/>
      <c r="H667" s="82"/>
      <c r="I667" s="72"/>
      <c r="J667" s="72"/>
    </row>
    <row r="668" spans="1:10" x14ac:dyDescent="0.25">
      <c r="A668" s="15" t="s">
        <v>527</v>
      </c>
      <c r="B668" s="72" t="s">
        <v>528</v>
      </c>
      <c r="C668" s="78"/>
      <c r="D668" s="78"/>
      <c r="E668" s="15"/>
      <c r="F668" s="15"/>
      <c r="G668" s="72"/>
      <c r="H668" s="72"/>
      <c r="I668" s="82"/>
      <c r="J668" s="82"/>
    </row>
    <row r="669" spans="1:10" ht="30" x14ac:dyDescent="0.25">
      <c r="A669" s="15" t="s">
        <v>529</v>
      </c>
      <c r="B669" s="72" t="s">
        <v>47</v>
      </c>
      <c r="C669" s="78"/>
      <c r="D669" s="78"/>
      <c r="E669" s="15"/>
      <c r="F669" s="15"/>
      <c r="G669" s="72"/>
      <c r="H669" s="72"/>
      <c r="I669" s="82"/>
      <c r="J669" s="82"/>
    </row>
    <row r="670" spans="1:10" ht="30" x14ac:dyDescent="0.25">
      <c r="E670" s="14" t="s">
        <v>48</v>
      </c>
      <c r="F670" s="14" t="str">
        <f>IF((COUNT(C667:C669)&lt;&gt;COUNT(F667:F669)),"", ROUND(SUM(F667:F669),2))</f>
        <v/>
      </c>
      <c r="G670" s="81" t="str">
        <f>IF((COUNT(C667:C669)&lt;&gt;COUNT(F667:F669)),"Neužpildytos visų objektų kainos", "")</f>
        <v>Neužpildytos visų objektų kainos</v>
      </c>
    </row>
    <row r="671" spans="1:10" ht="30" x14ac:dyDescent="0.25">
      <c r="C671" s="77" t="s">
        <v>49</v>
      </c>
      <c r="D671" s="80"/>
      <c r="E671" s="14" t="s">
        <v>50</v>
      </c>
      <c r="F671" s="14" t="str">
        <f>IF(OR(F670="",D671=""),"", ROUND(PRODUCT(D671,F670)/100,2))</f>
        <v/>
      </c>
      <c r="G671" s="81" t="str">
        <f>IF(D671="", "Nurodykite taikomą PVM dydį", "")</f>
        <v>Nurodykite taikomą PVM dydį</v>
      </c>
    </row>
    <row r="672" spans="1:10" x14ac:dyDescent="0.25">
      <c r="E672" s="14" t="s">
        <v>51</v>
      </c>
      <c r="F672" s="14">
        <f>IF(ISBLANK(F671), "", ROUND(SUM(F670:F671),2))</f>
        <v>0</v>
      </c>
    </row>
    <row r="676" spans="1:10" x14ac:dyDescent="0.25">
      <c r="A676" s="12" t="s">
        <v>530</v>
      </c>
      <c r="B676" s="69" t="s">
        <v>531</v>
      </c>
    </row>
    <row r="678" spans="1:10" x14ac:dyDescent="0.25">
      <c r="A678" s="12" t="s">
        <v>28</v>
      </c>
    </row>
    <row r="679" spans="1:10" ht="60" x14ac:dyDescent="0.25">
      <c r="A679" s="14" t="s">
        <v>29</v>
      </c>
      <c r="B679" s="71" t="s">
        <v>30</v>
      </c>
      <c r="C679" s="77" t="s">
        <v>31</v>
      </c>
      <c r="D679" s="77" t="s">
        <v>32</v>
      </c>
      <c r="E679" s="14" t="s">
        <v>33</v>
      </c>
      <c r="F679" s="14" t="s">
        <v>34</v>
      </c>
      <c r="G679" s="71" t="s">
        <v>35</v>
      </c>
      <c r="H679" s="71" t="s">
        <v>36</v>
      </c>
      <c r="I679" s="71" t="s">
        <v>37</v>
      </c>
      <c r="J679" s="71" t="s">
        <v>38</v>
      </c>
    </row>
    <row r="680" spans="1:10" x14ac:dyDescent="0.25">
      <c r="A680" s="14" t="s">
        <v>532</v>
      </c>
      <c r="B680" s="71" t="s">
        <v>533</v>
      </c>
      <c r="C680" s="78"/>
      <c r="D680" s="78"/>
      <c r="E680" s="15"/>
      <c r="F680" s="15"/>
      <c r="G680" s="72"/>
      <c r="H680" s="72"/>
      <c r="I680" s="72"/>
      <c r="J680" s="72"/>
    </row>
    <row r="681" spans="1:10" x14ac:dyDescent="0.25">
      <c r="A681" s="15" t="s">
        <v>534</v>
      </c>
      <c r="B681" s="72" t="s">
        <v>535</v>
      </c>
      <c r="C681" s="78">
        <v>400</v>
      </c>
      <c r="D681" s="78" t="s">
        <v>536</v>
      </c>
      <c r="E681" s="16"/>
      <c r="F681" s="15" t="str">
        <f>IF(ISBLANK(E681),"", PRODUCT(C681,E681))</f>
        <v/>
      </c>
      <c r="G681" s="82"/>
      <c r="H681" s="82"/>
      <c r="I681" s="72"/>
      <c r="J681" s="72"/>
    </row>
    <row r="682" spans="1:10" x14ac:dyDescent="0.25">
      <c r="A682" s="15" t="s">
        <v>537</v>
      </c>
      <c r="B682" s="72" t="s">
        <v>538</v>
      </c>
      <c r="C682" s="78"/>
      <c r="D682" s="78"/>
      <c r="E682" s="15"/>
      <c r="F682" s="15"/>
      <c r="G682" s="72"/>
      <c r="H682" s="72"/>
      <c r="I682" s="82"/>
      <c r="J682" s="82"/>
    </row>
    <row r="683" spans="1:10" x14ac:dyDescent="0.25">
      <c r="A683" s="15" t="s">
        <v>539</v>
      </c>
      <c r="B683" s="72" t="s">
        <v>540</v>
      </c>
      <c r="C683" s="78"/>
      <c r="D683" s="78"/>
      <c r="E683" s="15"/>
      <c r="F683" s="15"/>
      <c r="G683" s="72"/>
      <c r="H683" s="72"/>
      <c r="I683" s="82"/>
      <c r="J683" s="82"/>
    </row>
    <row r="684" spans="1:10" x14ac:dyDescent="0.25">
      <c r="A684" s="15" t="s">
        <v>541</v>
      </c>
      <c r="B684" s="72" t="s">
        <v>542</v>
      </c>
      <c r="C684" s="78"/>
      <c r="D684" s="78"/>
      <c r="E684" s="15"/>
      <c r="F684" s="15"/>
      <c r="G684" s="72"/>
      <c r="H684" s="72"/>
      <c r="I684" s="82"/>
      <c r="J684" s="82"/>
    </row>
    <row r="685" spans="1:10" ht="30" x14ac:dyDescent="0.25">
      <c r="A685" s="15" t="s">
        <v>543</v>
      </c>
      <c r="B685" s="72" t="s">
        <v>47</v>
      </c>
      <c r="C685" s="78"/>
      <c r="D685" s="78"/>
      <c r="E685" s="15"/>
      <c r="F685" s="15"/>
      <c r="G685" s="72"/>
      <c r="H685" s="72"/>
      <c r="I685" s="82"/>
      <c r="J685" s="82"/>
    </row>
    <row r="686" spans="1:10" ht="30" x14ac:dyDescent="0.25">
      <c r="E686" s="14" t="s">
        <v>48</v>
      </c>
      <c r="F686" s="14" t="str">
        <f>IF((COUNT(C681:C685)&lt;&gt;COUNT(F681:F685)),"", ROUND(SUM(F681:F685),2))</f>
        <v/>
      </c>
      <c r="G686" s="81" t="str">
        <f>IF((COUNT(C681:C685)&lt;&gt;COUNT(F681:F685)),"Neužpildytos visų objektų kainos", "")</f>
        <v>Neužpildytos visų objektų kainos</v>
      </c>
    </row>
    <row r="687" spans="1:10" ht="30" x14ac:dyDescent="0.25">
      <c r="C687" s="77" t="s">
        <v>49</v>
      </c>
      <c r="D687" s="80"/>
      <c r="E687" s="14" t="s">
        <v>50</v>
      </c>
      <c r="F687" s="14" t="str">
        <f>IF(OR(F686="",D687=""),"", ROUND(PRODUCT(D687,F686)/100,2))</f>
        <v/>
      </c>
      <c r="G687" s="81" t="str">
        <f>IF(D687="", "Nurodykite taikomą PVM dydį", "")</f>
        <v>Nurodykite taikomą PVM dydį</v>
      </c>
    </row>
    <row r="688" spans="1:10" x14ac:dyDescent="0.25">
      <c r="E688" s="14" t="s">
        <v>51</v>
      </c>
      <c r="F688" s="14">
        <f>IF(ISBLANK(F687), "", ROUND(SUM(F686:F687),2))</f>
        <v>0</v>
      </c>
    </row>
    <row r="692" spans="1:10" ht="30" x14ac:dyDescent="0.25">
      <c r="A692" s="12" t="s">
        <v>544</v>
      </c>
      <c r="B692" s="69" t="s">
        <v>545</v>
      </c>
    </row>
    <row r="694" spans="1:10" x14ac:dyDescent="0.25">
      <c r="A694" s="12" t="s">
        <v>28</v>
      </c>
    </row>
    <row r="695" spans="1:10" ht="60" x14ac:dyDescent="0.25">
      <c r="A695" s="14" t="s">
        <v>29</v>
      </c>
      <c r="B695" s="71" t="s">
        <v>30</v>
      </c>
      <c r="C695" s="77" t="s">
        <v>31</v>
      </c>
      <c r="D695" s="77" t="s">
        <v>32</v>
      </c>
      <c r="E695" s="14" t="s">
        <v>33</v>
      </c>
      <c r="F695" s="14" t="s">
        <v>34</v>
      </c>
      <c r="G695" s="71" t="s">
        <v>35</v>
      </c>
      <c r="H695" s="71" t="s">
        <v>36</v>
      </c>
      <c r="I695" s="71" t="s">
        <v>37</v>
      </c>
      <c r="J695" s="71" t="s">
        <v>38</v>
      </c>
    </row>
    <row r="696" spans="1:10" x14ac:dyDescent="0.25">
      <c r="A696" s="14" t="s">
        <v>546</v>
      </c>
      <c r="B696" s="71" t="s">
        <v>547</v>
      </c>
      <c r="C696" s="78"/>
      <c r="D696" s="78"/>
      <c r="E696" s="15"/>
      <c r="F696" s="15"/>
      <c r="G696" s="72"/>
      <c r="H696" s="72"/>
      <c r="I696" s="72"/>
      <c r="J696" s="72"/>
    </row>
    <row r="697" spans="1:10" x14ac:dyDescent="0.25">
      <c r="A697" s="15" t="s">
        <v>548</v>
      </c>
      <c r="B697" s="72" t="s">
        <v>549</v>
      </c>
      <c r="C697" s="78">
        <v>300</v>
      </c>
      <c r="D697" s="78" t="s">
        <v>550</v>
      </c>
      <c r="E697" s="16"/>
      <c r="F697" s="15" t="str">
        <f>IF(ISBLANK(E697),"", PRODUCT(C697,E697))</f>
        <v/>
      </c>
      <c r="G697" s="82"/>
      <c r="H697" s="82"/>
      <c r="I697" s="72"/>
      <c r="J697" s="72"/>
    </row>
    <row r="698" spans="1:10" x14ac:dyDescent="0.25">
      <c r="A698" s="15" t="s">
        <v>551</v>
      </c>
      <c r="B698" s="72" t="s">
        <v>552</v>
      </c>
      <c r="C698" s="78"/>
      <c r="D698" s="78"/>
      <c r="E698" s="15"/>
      <c r="F698" s="15"/>
      <c r="G698" s="72"/>
      <c r="H698" s="72"/>
      <c r="I698" s="82"/>
      <c r="J698" s="82"/>
    </row>
    <row r="699" spans="1:10" x14ac:dyDescent="0.25">
      <c r="A699" s="15" t="s">
        <v>553</v>
      </c>
      <c r="B699" s="72" t="s">
        <v>554</v>
      </c>
      <c r="C699" s="78"/>
      <c r="D699" s="78"/>
      <c r="E699" s="15"/>
      <c r="F699" s="15"/>
      <c r="G699" s="72"/>
      <c r="H699" s="72"/>
      <c r="I699" s="82"/>
      <c r="J699" s="82"/>
    </row>
    <row r="700" spans="1:10" ht="30" x14ac:dyDescent="0.25">
      <c r="A700" s="15" t="s">
        <v>555</v>
      </c>
      <c r="B700" s="72" t="s">
        <v>47</v>
      </c>
      <c r="C700" s="78"/>
      <c r="D700" s="78"/>
      <c r="E700" s="15"/>
      <c r="F700" s="15"/>
      <c r="G700" s="72"/>
      <c r="H700" s="72"/>
      <c r="I700" s="82"/>
      <c r="J700" s="82"/>
    </row>
    <row r="701" spans="1:10" ht="30" x14ac:dyDescent="0.25">
      <c r="E701" s="14" t="s">
        <v>48</v>
      </c>
      <c r="F701" s="14" t="str">
        <f>IF((COUNT(C697:C700)&lt;&gt;COUNT(F697:F700)),"", ROUND(SUM(F697:F700),2))</f>
        <v/>
      </c>
      <c r="G701" s="81" t="str">
        <f>IF((COUNT(C697:C700)&lt;&gt;COUNT(F697:F700)),"Neužpildytos visų objektų kainos", "")</f>
        <v>Neužpildytos visų objektų kainos</v>
      </c>
    </row>
    <row r="702" spans="1:10" ht="30" x14ac:dyDescent="0.25">
      <c r="C702" s="77" t="s">
        <v>49</v>
      </c>
      <c r="D702" s="80"/>
      <c r="E702" s="14" t="s">
        <v>50</v>
      </c>
      <c r="F702" s="14" t="str">
        <f>IF(OR(F701="",D702=""),"", ROUND(PRODUCT(D702,F701)/100,2))</f>
        <v/>
      </c>
      <c r="G702" s="81" t="str">
        <f>IF(D702="", "Nurodykite taikomą PVM dydį", "")</f>
        <v>Nurodykite taikomą PVM dydį</v>
      </c>
    </row>
    <row r="703" spans="1:10" x14ac:dyDescent="0.25">
      <c r="E703" s="14" t="s">
        <v>51</v>
      </c>
      <c r="F703" s="14">
        <f>IF(ISBLANK(F702), "", ROUND(SUM(F701:F702),2))</f>
        <v>0</v>
      </c>
    </row>
    <row r="707" spans="1:10" ht="30" x14ac:dyDescent="0.25">
      <c r="A707" s="12" t="s">
        <v>556</v>
      </c>
      <c r="B707" s="69" t="s">
        <v>557</v>
      </c>
    </row>
    <row r="709" spans="1:10" x14ac:dyDescent="0.25">
      <c r="A709" s="12" t="s">
        <v>28</v>
      </c>
    </row>
    <row r="710" spans="1:10" ht="60" x14ac:dyDescent="0.25">
      <c r="A710" s="14" t="s">
        <v>29</v>
      </c>
      <c r="B710" s="71" t="s">
        <v>30</v>
      </c>
      <c r="C710" s="77" t="s">
        <v>31</v>
      </c>
      <c r="D710" s="77" t="s">
        <v>32</v>
      </c>
      <c r="E710" s="14" t="s">
        <v>33</v>
      </c>
      <c r="F710" s="14" t="s">
        <v>34</v>
      </c>
      <c r="G710" s="71" t="s">
        <v>35</v>
      </c>
      <c r="H710" s="71" t="s">
        <v>36</v>
      </c>
      <c r="I710" s="71" t="s">
        <v>37</v>
      </c>
      <c r="J710" s="71" t="s">
        <v>38</v>
      </c>
    </row>
    <row r="711" spans="1:10" ht="30" x14ac:dyDescent="0.25">
      <c r="A711" s="14" t="s">
        <v>558</v>
      </c>
      <c r="B711" s="71" t="s">
        <v>559</v>
      </c>
      <c r="C711" s="78"/>
      <c r="D711" s="78"/>
      <c r="E711" s="15"/>
      <c r="F711" s="15"/>
      <c r="G711" s="72"/>
      <c r="H711" s="72"/>
      <c r="I711" s="72"/>
      <c r="J711" s="72"/>
    </row>
    <row r="712" spans="1:10" x14ac:dyDescent="0.25">
      <c r="A712" s="15" t="s">
        <v>560</v>
      </c>
      <c r="B712" s="72" t="s">
        <v>561</v>
      </c>
      <c r="C712" s="78">
        <v>200</v>
      </c>
      <c r="D712" s="78" t="s">
        <v>550</v>
      </c>
      <c r="E712" s="16"/>
      <c r="F712" s="15" t="str">
        <f>IF(ISBLANK(E712),"", PRODUCT(C712,E712))</f>
        <v/>
      </c>
      <c r="G712" s="82"/>
      <c r="H712" s="82"/>
      <c r="I712" s="72"/>
      <c r="J712" s="72"/>
    </row>
    <row r="713" spans="1:10" x14ac:dyDescent="0.25">
      <c r="A713" s="15" t="s">
        <v>562</v>
      </c>
      <c r="B713" s="72" t="s">
        <v>552</v>
      </c>
      <c r="C713" s="78"/>
      <c r="D713" s="78"/>
      <c r="E713" s="15"/>
      <c r="F713" s="15"/>
      <c r="G713" s="72"/>
      <c r="H713" s="72"/>
      <c r="I713" s="82"/>
      <c r="J713" s="82"/>
    </row>
    <row r="714" spans="1:10" x14ac:dyDescent="0.25">
      <c r="A714" s="15" t="s">
        <v>563</v>
      </c>
      <c r="B714" s="72" t="s">
        <v>554</v>
      </c>
      <c r="C714" s="78"/>
      <c r="D714" s="78"/>
      <c r="E714" s="15"/>
      <c r="F714" s="15"/>
      <c r="G714" s="72"/>
      <c r="H714" s="72"/>
      <c r="I714" s="82"/>
      <c r="J714" s="82"/>
    </row>
    <row r="715" spans="1:10" ht="30" x14ac:dyDescent="0.25">
      <c r="A715" s="15" t="s">
        <v>564</v>
      </c>
      <c r="B715" s="72" t="s">
        <v>47</v>
      </c>
      <c r="C715" s="78"/>
      <c r="D715" s="78"/>
      <c r="E715" s="15"/>
      <c r="F715" s="15"/>
      <c r="G715" s="72"/>
      <c r="H715" s="72"/>
      <c r="I715" s="82"/>
      <c r="J715" s="82"/>
    </row>
    <row r="716" spans="1:10" ht="30" x14ac:dyDescent="0.25">
      <c r="E716" s="14" t="s">
        <v>48</v>
      </c>
      <c r="F716" s="14" t="str">
        <f>IF((COUNT(C712:C715)&lt;&gt;COUNT(F712:F715)),"", ROUND(SUM(F712:F715),2))</f>
        <v/>
      </c>
      <c r="G716" s="81" t="str">
        <f>IF((COUNT(C712:C715)&lt;&gt;COUNT(F712:F715)),"Neužpildytos visų objektų kainos", "")</f>
        <v>Neužpildytos visų objektų kainos</v>
      </c>
    </row>
    <row r="717" spans="1:10" ht="30" x14ac:dyDescent="0.25">
      <c r="C717" s="77" t="s">
        <v>49</v>
      </c>
      <c r="D717" s="80"/>
      <c r="E717" s="14" t="s">
        <v>50</v>
      </c>
      <c r="F717" s="14" t="str">
        <f>IF(OR(F716="",D717=""),"", ROUND(PRODUCT(D717,F716)/100,2))</f>
        <v/>
      </c>
      <c r="G717" s="81" t="str">
        <f>IF(D717="", "Nurodykite taikomą PVM dydį", "")</f>
        <v>Nurodykite taikomą PVM dydį</v>
      </c>
    </row>
    <row r="718" spans="1:10" x14ac:dyDescent="0.25">
      <c r="E718" s="14" t="s">
        <v>51</v>
      </c>
      <c r="F718" s="14">
        <f>IF(ISBLANK(F717), "", ROUND(SUM(F716:F717),2))</f>
        <v>0</v>
      </c>
    </row>
    <row r="722" spans="1:10" ht="30" x14ac:dyDescent="0.25">
      <c r="A722" s="12" t="s">
        <v>565</v>
      </c>
      <c r="B722" s="69" t="s">
        <v>566</v>
      </c>
    </row>
    <row r="724" spans="1:10" x14ac:dyDescent="0.25">
      <c r="A724" s="12" t="s">
        <v>28</v>
      </c>
    </row>
    <row r="725" spans="1:10" ht="60" x14ac:dyDescent="0.25">
      <c r="A725" s="14" t="s">
        <v>29</v>
      </c>
      <c r="B725" s="71" t="s">
        <v>30</v>
      </c>
      <c r="C725" s="77" t="s">
        <v>31</v>
      </c>
      <c r="D725" s="77" t="s">
        <v>32</v>
      </c>
      <c r="E725" s="14" t="s">
        <v>33</v>
      </c>
      <c r="F725" s="14" t="s">
        <v>34</v>
      </c>
      <c r="G725" s="71" t="s">
        <v>35</v>
      </c>
      <c r="H725" s="71" t="s">
        <v>36</v>
      </c>
      <c r="I725" s="71" t="s">
        <v>37</v>
      </c>
      <c r="J725" s="71" t="s">
        <v>38</v>
      </c>
    </row>
    <row r="726" spans="1:10" ht="30" x14ac:dyDescent="0.25">
      <c r="A726" s="14" t="s">
        <v>567</v>
      </c>
      <c r="B726" s="71" t="s">
        <v>568</v>
      </c>
      <c r="C726" s="78"/>
      <c r="D726" s="78"/>
      <c r="E726" s="15"/>
      <c r="F726" s="15"/>
      <c r="G726" s="72"/>
      <c r="H726" s="72"/>
      <c r="I726" s="72"/>
      <c r="J726" s="72"/>
    </row>
    <row r="727" spans="1:10" x14ac:dyDescent="0.25">
      <c r="A727" s="15" t="s">
        <v>569</v>
      </c>
      <c r="B727" s="72" t="s">
        <v>570</v>
      </c>
      <c r="C727" s="78">
        <v>300</v>
      </c>
      <c r="D727" s="78" t="s">
        <v>550</v>
      </c>
      <c r="E727" s="16"/>
      <c r="F727" s="15" t="str">
        <f>IF(ISBLANK(E727),"", PRODUCT(C727,E727))</f>
        <v/>
      </c>
      <c r="G727" s="82"/>
      <c r="H727" s="82"/>
      <c r="I727" s="72"/>
      <c r="J727" s="72"/>
    </row>
    <row r="728" spans="1:10" x14ac:dyDescent="0.25">
      <c r="A728" s="15" t="s">
        <v>571</v>
      </c>
      <c r="B728" s="72" t="s">
        <v>572</v>
      </c>
      <c r="C728" s="78"/>
      <c r="D728" s="78"/>
      <c r="E728" s="15"/>
      <c r="F728" s="15"/>
      <c r="G728" s="72"/>
      <c r="H728" s="72"/>
      <c r="I728" s="82"/>
      <c r="J728" s="82"/>
    </row>
    <row r="729" spans="1:10" ht="90" x14ac:dyDescent="0.25">
      <c r="A729" s="15" t="s">
        <v>573</v>
      </c>
      <c r="B729" s="72" t="s">
        <v>574</v>
      </c>
      <c r="C729" s="78"/>
      <c r="D729" s="78"/>
      <c r="E729" s="15"/>
      <c r="F729" s="15"/>
      <c r="G729" s="72"/>
      <c r="H729" s="72"/>
      <c r="I729" s="82"/>
      <c r="J729" s="82"/>
    </row>
    <row r="730" spans="1:10" x14ac:dyDescent="0.25">
      <c r="A730" s="15" t="s">
        <v>575</v>
      </c>
      <c r="B730" s="72" t="s">
        <v>576</v>
      </c>
      <c r="C730" s="78"/>
      <c r="D730" s="78"/>
      <c r="E730" s="15"/>
      <c r="F730" s="15"/>
      <c r="G730" s="72"/>
      <c r="H730" s="72"/>
      <c r="I730" s="82"/>
      <c r="J730" s="82"/>
    </row>
    <row r="731" spans="1:10" x14ac:dyDescent="0.25">
      <c r="A731" s="15" t="s">
        <v>577</v>
      </c>
      <c r="B731" s="72" t="s">
        <v>578</v>
      </c>
      <c r="C731" s="78"/>
      <c r="D731" s="78"/>
      <c r="E731" s="15"/>
      <c r="F731" s="15"/>
      <c r="G731" s="72"/>
      <c r="H731" s="72"/>
      <c r="I731" s="82"/>
      <c r="J731" s="82"/>
    </row>
    <row r="732" spans="1:10" ht="30" x14ac:dyDescent="0.25">
      <c r="A732" s="15" t="s">
        <v>579</v>
      </c>
      <c r="B732" s="72" t="s">
        <v>47</v>
      </c>
      <c r="C732" s="78"/>
      <c r="D732" s="78"/>
      <c r="E732" s="15"/>
      <c r="F732" s="15"/>
      <c r="G732" s="72"/>
      <c r="H732" s="72"/>
      <c r="I732" s="82"/>
      <c r="J732" s="82"/>
    </row>
    <row r="733" spans="1:10" ht="30" x14ac:dyDescent="0.25">
      <c r="E733" s="14" t="s">
        <v>48</v>
      </c>
      <c r="F733" s="14" t="str">
        <f>IF((COUNT(C727:C732)&lt;&gt;COUNT(F727:F732)),"", ROUND(SUM(F727:F732),2))</f>
        <v/>
      </c>
      <c r="G733" s="81" t="str">
        <f>IF((COUNT(C727:C732)&lt;&gt;COUNT(F727:F732)),"Neužpildytos visų objektų kainos", "")</f>
        <v>Neužpildytos visų objektų kainos</v>
      </c>
    </row>
    <row r="734" spans="1:10" ht="30" x14ac:dyDescent="0.25">
      <c r="C734" s="77" t="s">
        <v>49</v>
      </c>
      <c r="D734" s="80"/>
      <c r="E734" s="14" t="s">
        <v>50</v>
      </c>
      <c r="F734" s="14" t="str">
        <f>IF(OR(F733="",D734=""),"", ROUND(PRODUCT(D734,F733)/100,2))</f>
        <v/>
      </c>
      <c r="G734" s="81" t="str">
        <f>IF(D734="", "Nurodykite taikomą PVM dydį", "")</f>
        <v>Nurodykite taikomą PVM dydį</v>
      </c>
    </row>
    <row r="735" spans="1:10" x14ac:dyDescent="0.25">
      <c r="E735" s="14" t="s">
        <v>51</v>
      </c>
      <c r="F735" s="14">
        <f>IF(ISBLANK(F734), "", ROUND(SUM(F733:F734),2))</f>
        <v>0</v>
      </c>
    </row>
    <row r="739" spans="1:10" ht="30" x14ac:dyDescent="0.25">
      <c r="A739" s="12" t="s">
        <v>580</v>
      </c>
      <c r="B739" s="69" t="s">
        <v>581</v>
      </c>
    </row>
    <row r="741" spans="1:10" x14ac:dyDescent="0.25">
      <c r="A741" s="12" t="s">
        <v>28</v>
      </c>
    </row>
    <row r="742" spans="1:10" ht="60" x14ac:dyDescent="0.25">
      <c r="A742" s="14" t="s">
        <v>29</v>
      </c>
      <c r="B742" s="71" t="s">
        <v>30</v>
      </c>
      <c r="C742" s="77" t="s">
        <v>31</v>
      </c>
      <c r="D742" s="77" t="s">
        <v>32</v>
      </c>
      <c r="E742" s="14" t="s">
        <v>33</v>
      </c>
      <c r="F742" s="14" t="s">
        <v>34</v>
      </c>
      <c r="G742" s="71" t="s">
        <v>35</v>
      </c>
      <c r="H742" s="71" t="s">
        <v>36</v>
      </c>
      <c r="I742" s="71" t="s">
        <v>37</v>
      </c>
      <c r="J742" s="71" t="s">
        <v>38</v>
      </c>
    </row>
    <row r="743" spans="1:10" x14ac:dyDescent="0.25">
      <c r="A743" s="14" t="s">
        <v>582</v>
      </c>
      <c r="B743" s="71" t="s">
        <v>583</v>
      </c>
      <c r="C743" s="78"/>
      <c r="D743" s="78"/>
      <c r="E743" s="15"/>
      <c r="F743" s="15"/>
      <c r="G743" s="72"/>
      <c r="H743" s="72"/>
      <c r="I743" s="72"/>
      <c r="J743" s="72"/>
    </row>
    <row r="744" spans="1:10" x14ac:dyDescent="0.25">
      <c r="A744" s="15" t="s">
        <v>584</v>
      </c>
      <c r="B744" s="72" t="s">
        <v>585</v>
      </c>
      <c r="C744" s="78">
        <v>6</v>
      </c>
      <c r="D744" s="78" t="s">
        <v>586</v>
      </c>
      <c r="E744" s="16"/>
      <c r="F744" s="15" t="str">
        <f>IF(ISBLANK(E744),"", PRODUCT(C744,E744))</f>
        <v/>
      </c>
      <c r="G744" s="82"/>
      <c r="H744" s="82"/>
      <c r="I744" s="72"/>
      <c r="J744" s="72"/>
    </row>
    <row r="745" spans="1:10" x14ac:dyDescent="0.25">
      <c r="A745" s="15" t="s">
        <v>587</v>
      </c>
      <c r="B745" s="72" t="s">
        <v>588</v>
      </c>
      <c r="C745" s="78"/>
      <c r="D745" s="78"/>
      <c r="E745" s="15"/>
      <c r="F745" s="15"/>
      <c r="G745" s="72"/>
      <c r="H745" s="72"/>
      <c r="I745" s="82"/>
      <c r="J745" s="82"/>
    </row>
    <row r="746" spans="1:10" x14ac:dyDescent="0.25">
      <c r="A746" s="15" t="s">
        <v>589</v>
      </c>
      <c r="B746" s="72" t="s">
        <v>590</v>
      </c>
      <c r="C746" s="78"/>
      <c r="D746" s="78"/>
      <c r="E746" s="15"/>
      <c r="F746" s="15"/>
      <c r="G746" s="72"/>
      <c r="H746" s="72"/>
      <c r="I746" s="82"/>
      <c r="J746" s="82"/>
    </row>
    <row r="747" spans="1:10" x14ac:dyDescent="0.25">
      <c r="A747" s="15" t="s">
        <v>591</v>
      </c>
      <c r="B747" s="72" t="s">
        <v>592</v>
      </c>
      <c r="C747" s="78"/>
      <c r="D747" s="78"/>
      <c r="E747" s="15"/>
      <c r="F747" s="15"/>
      <c r="G747" s="72"/>
      <c r="H747" s="72"/>
      <c r="I747" s="82"/>
      <c r="J747" s="82"/>
    </row>
    <row r="748" spans="1:10" ht="30" x14ac:dyDescent="0.25">
      <c r="A748" s="15" t="s">
        <v>593</v>
      </c>
      <c r="B748" s="72" t="s">
        <v>47</v>
      </c>
      <c r="C748" s="78"/>
      <c r="D748" s="78"/>
      <c r="E748" s="15"/>
      <c r="F748" s="15"/>
      <c r="G748" s="72"/>
      <c r="H748" s="72"/>
      <c r="I748" s="82"/>
      <c r="J748" s="82"/>
    </row>
    <row r="749" spans="1:10" ht="30" x14ac:dyDescent="0.25">
      <c r="E749" s="14" t="s">
        <v>48</v>
      </c>
      <c r="F749" s="14" t="str">
        <f>IF((COUNT(C744:C748)&lt;&gt;COUNT(F744:F748)),"", ROUND(SUM(F744:F748),2))</f>
        <v/>
      </c>
      <c r="G749" s="81" t="str">
        <f>IF((COUNT(C744:C748)&lt;&gt;COUNT(F744:F748)),"Neužpildytos visų objektų kainos", "")</f>
        <v>Neužpildytos visų objektų kainos</v>
      </c>
    </row>
    <row r="750" spans="1:10" ht="30" x14ac:dyDescent="0.25">
      <c r="C750" s="77" t="s">
        <v>49</v>
      </c>
      <c r="D750" s="80"/>
      <c r="E750" s="14" t="s">
        <v>50</v>
      </c>
      <c r="F750" s="14" t="str">
        <f>IF(OR(F749="",D750=""),"", ROUND(PRODUCT(D750,F749)/100,2))</f>
        <v/>
      </c>
      <c r="G750" s="81" t="str">
        <f>IF(D750="", "Nurodykite taikomą PVM dydį", "")</f>
        <v>Nurodykite taikomą PVM dydį</v>
      </c>
    </row>
    <row r="751" spans="1:10" x14ac:dyDescent="0.25">
      <c r="E751" s="14" t="s">
        <v>51</v>
      </c>
      <c r="F751" s="14">
        <f>IF(ISBLANK(F750), "", ROUND(SUM(F749:F750),2))</f>
        <v>0</v>
      </c>
    </row>
    <row r="755" spans="1:10" x14ac:dyDescent="0.25">
      <c r="A755" s="12" t="s">
        <v>594</v>
      </c>
      <c r="B755" s="69" t="s">
        <v>595</v>
      </c>
    </row>
    <row r="757" spans="1:10" x14ac:dyDescent="0.25">
      <c r="A757" s="12" t="s">
        <v>28</v>
      </c>
    </row>
    <row r="758" spans="1:10" ht="60" x14ac:dyDescent="0.25">
      <c r="A758" s="14" t="s">
        <v>29</v>
      </c>
      <c r="B758" s="71" t="s">
        <v>30</v>
      </c>
      <c r="C758" s="77" t="s">
        <v>31</v>
      </c>
      <c r="D758" s="77" t="s">
        <v>32</v>
      </c>
      <c r="E758" s="14" t="s">
        <v>33</v>
      </c>
      <c r="F758" s="14" t="s">
        <v>34</v>
      </c>
      <c r="G758" s="71" t="s">
        <v>35</v>
      </c>
      <c r="H758" s="71" t="s">
        <v>36</v>
      </c>
      <c r="I758" s="71" t="s">
        <v>37</v>
      </c>
      <c r="J758" s="71" t="s">
        <v>38</v>
      </c>
    </row>
    <row r="759" spans="1:10" x14ac:dyDescent="0.25">
      <c r="A759" s="14" t="s">
        <v>596</v>
      </c>
      <c r="B759" s="71" t="s">
        <v>597</v>
      </c>
      <c r="C759" s="78"/>
      <c r="D759" s="78"/>
      <c r="E759" s="15"/>
      <c r="F759" s="15"/>
      <c r="G759" s="72"/>
      <c r="H759" s="72"/>
      <c r="I759" s="72"/>
      <c r="J759" s="72"/>
    </row>
    <row r="760" spans="1:10" x14ac:dyDescent="0.25">
      <c r="A760" s="15" t="s">
        <v>598</v>
      </c>
      <c r="B760" s="72" t="s">
        <v>599</v>
      </c>
      <c r="C760" s="78">
        <v>3</v>
      </c>
      <c r="D760" s="78" t="s">
        <v>536</v>
      </c>
      <c r="E760" s="16"/>
      <c r="F760" s="15" t="str">
        <f>IF(ISBLANK(E760),"", PRODUCT(C760,E760))</f>
        <v/>
      </c>
      <c r="G760" s="82"/>
      <c r="H760" s="82"/>
      <c r="I760" s="72"/>
      <c r="J760" s="72"/>
    </row>
    <row r="761" spans="1:10" x14ac:dyDescent="0.25">
      <c r="A761" s="15" t="s">
        <v>600</v>
      </c>
      <c r="B761" s="72" t="s">
        <v>542</v>
      </c>
      <c r="C761" s="78"/>
      <c r="D761" s="78"/>
      <c r="E761" s="15"/>
      <c r="F761" s="15"/>
      <c r="G761" s="72"/>
      <c r="H761" s="72"/>
      <c r="I761" s="82"/>
      <c r="J761" s="82"/>
    </row>
    <row r="762" spans="1:10" ht="30" x14ac:dyDescent="0.25">
      <c r="A762" s="15" t="s">
        <v>601</v>
      </c>
      <c r="B762" s="72" t="s">
        <v>47</v>
      </c>
      <c r="C762" s="78"/>
      <c r="D762" s="78"/>
      <c r="E762" s="15"/>
      <c r="F762" s="15"/>
      <c r="G762" s="72"/>
      <c r="H762" s="72"/>
      <c r="I762" s="82"/>
      <c r="J762" s="82"/>
    </row>
    <row r="763" spans="1:10" ht="30" x14ac:dyDescent="0.25">
      <c r="E763" s="14" t="s">
        <v>48</v>
      </c>
      <c r="F763" s="14" t="str">
        <f>IF((COUNT(C760:C762)&lt;&gt;COUNT(F760:F762)),"", ROUND(SUM(F760:F762),2))</f>
        <v/>
      </c>
      <c r="G763" s="81" t="str">
        <f>IF((COUNT(C760:C762)&lt;&gt;COUNT(F760:F762)),"Neužpildytos visų objektų kainos", "")</f>
        <v>Neužpildytos visų objektų kainos</v>
      </c>
    </row>
    <row r="764" spans="1:10" ht="30" x14ac:dyDescent="0.25">
      <c r="C764" s="77" t="s">
        <v>49</v>
      </c>
      <c r="D764" s="80"/>
      <c r="E764" s="14" t="s">
        <v>50</v>
      </c>
      <c r="F764" s="14" t="str">
        <f>IF(OR(F763="",D764=""),"", ROUND(PRODUCT(D764,F763)/100,2))</f>
        <v/>
      </c>
      <c r="G764" s="81" t="str">
        <f>IF(D764="", "Nurodykite taikomą PVM dydį", "")</f>
        <v>Nurodykite taikomą PVM dydį</v>
      </c>
    </row>
    <row r="765" spans="1:10" x14ac:dyDescent="0.25">
      <c r="E765" s="14" t="s">
        <v>51</v>
      </c>
      <c r="F765" s="14">
        <f>IF(ISBLANK(F764), "", ROUND(SUM(F763:F764),2))</f>
        <v>0</v>
      </c>
    </row>
    <row r="769" spans="1:10" ht="30" x14ac:dyDescent="0.25">
      <c r="A769" s="12" t="s">
        <v>602</v>
      </c>
      <c r="B769" s="69" t="s">
        <v>603</v>
      </c>
    </row>
    <row r="771" spans="1:10" x14ac:dyDescent="0.25">
      <c r="A771" s="12" t="s">
        <v>28</v>
      </c>
    </row>
    <row r="772" spans="1:10" ht="60" x14ac:dyDescent="0.25">
      <c r="A772" s="14" t="s">
        <v>29</v>
      </c>
      <c r="B772" s="71" t="s">
        <v>30</v>
      </c>
      <c r="C772" s="77" t="s">
        <v>31</v>
      </c>
      <c r="D772" s="77" t="s">
        <v>32</v>
      </c>
      <c r="E772" s="14" t="s">
        <v>33</v>
      </c>
      <c r="F772" s="14" t="s">
        <v>34</v>
      </c>
      <c r="G772" s="71" t="s">
        <v>35</v>
      </c>
      <c r="H772" s="71" t="s">
        <v>36</v>
      </c>
      <c r="I772" s="71" t="s">
        <v>37</v>
      </c>
      <c r="J772" s="71" t="s">
        <v>38</v>
      </c>
    </row>
    <row r="773" spans="1:10" ht="30" x14ac:dyDescent="0.25">
      <c r="A773" s="14" t="s">
        <v>604</v>
      </c>
      <c r="B773" s="71" t="s">
        <v>605</v>
      </c>
      <c r="C773" s="78"/>
      <c r="D773" s="78"/>
      <c r="E773" s="15"/>
      <c r="F773" s="15"/>
      <c r="G773" s="72"/>
      <c r="H773" s="72"/>
      <c r="I773" s="72"/>
      <c r="J773" s="72"/>
    </row>
    <row r="774" spans="1:10" x14ac:dyDescent="0.25">
      <c r="A774" s="15" t="s">
        <v>606</v>
      </c>
      <c r="B774" s="72" t="s">
        <v>607</v>
      </c>
      <c r="C774" s="78">
        <v>20</v>
      </c>
      <c r="D774" s="78" t="s">
        <v>586</v>
      </c>
      <c r="E774" s="16"/>
      <c r="F774" s="15" t="str">
        <f>IF(ISBLANK(E774),"", PRODUCT(C774,E774))</f>
        <v/>
      </c>
      <c r="G774" s="82"/>
      <c r="H774" s="82"/>
      <c r="I774" s="72"/>
      <c r="J774" s="72"/>
    </row>
    <row r="775" spans="1:10" ht="75" x14ac:dyDescent="0.25">
      <c r="A775" s="15" t="s">
        <v>608</v>
      </c>
      <c r="B775" s="72" t="s">
        <v>609</v>
      </c>
      <c r="C775" s="78"/>
      <c r="D775" s="78"/>
      <c r="E775" s="15"/>
      <c r="F775" s="15"/>
      <c r="G775" s="72"/>
      <c r="H775" s="72"/>
      <c r="I775" s="82"/>
      <c r="J775" s="82"/>
    </row>
    <row r="776" spans="1:10" x14ac:dyDescent="0.25">
      <c r="A776" s="15" t="s">
        <v>610</v>
      </c>
      <c r="B776" s="72" t="s">
        <v>611</v>
      </c>
      <c r="C776" s="78"/>
      <c r="D776" s="78"/>
      <c r="E776" s="15"/>
      <c r="F776" s="15"/>
      <c r="G776" s="72"/>
      <c r="H776" s="72"/>
      <c r="I776" s="82"/>
      <c r="J776" s="82"/>
    </row>
    <row r="777" spans="1:10" ht="30" x14ac:dyDescent="0.25">
      <c r="A777" s="15" t="s">
        <v>612</v>
      </c>
      <c r="B777" s="72" t="s">
        <v>47</v>
      </c>
      <c r="C777" s="78"/>
      <c r="D777" s="78"/>
      <c r="E777" s="15"/>
      <c r="F777" s="15"/>
      <c r="G777" s="72"/>
      <c r="H777" s="72"/>
      <c r="I777" s="82"/>
      <c r="J777" s="82"/>
    </row>
    <row r="778" spans="1:10" x14ac:dyDescent="0.25">
      <c r="A778" s="15" t="s">
        <v>613</v>
      </c>
      <c r="B778" s="72" t="s">
        <v>614</v>
      </c>
      <c r="C778" s="78">
        <v>18</v>
      </c>
      <c r="D778" s="78" t="s">
        <v>586</v>
      </c>
      <c r="E778" s="16"/>
      <c r="F778" s="15" t="str">
        <f>IF(ISBLANK(E778),"", PRODUCT(C778,E778))</f>
        <v/>
      </c>
      <c r="G778" s="82"/>
      <c r="H778" s="82"/>
      <c r="I778" s="72"/>
      <c r="J778" s="72"/>
    </row>
    <row r="779" spans="1:10" ht="45" x14ac:dyDescent="0.25">
      <c r="A779" s="15" t="s">
        <v>615</v>
      </c>
      <c r="B779" s="72" t="s">
        <v>616</v>
      </c>
      <c r="C779" s="78"/>
      <c r="D779" s="78"/>
      <c r="E779" s="15"/>
      <c r="F779" s="15"/>
      <c r="G779" s="72"/>
      <c r="H779" s="72"/>
      <c r="I779" s="82"/>
      <c r="J779" s="82"/>
    </row>
    <row r="780" spans="1:10" x14ac:dyDescent="0.25">
      <c r="A780" s="15" t="s">
        <v>617</v>
      </c>
      <c r="B780" s="72" t="s">
        <v>611</v>
      </c>
      <c r="C780" s="78"/>
      <c r="D780" s="78"/>
      <c r="E780" s="15"/>
      <c r="F780" s="15"/>
      <c r="G780" s="72"/>
      <c r="H780" s="72"/>
      <c r="I780" s="82"/>
      <c r="J780" s="82"/>
    </row>
    <row r="781" spans="1:10" ht="30" x14ac:dyDescent="0.25">
      <c r="A781" s="15" t="s">
        <v>618</v>
      </c>
      <c r="B781" s="72" t="s">
        <v>47</v>
      </c>
      <c r="C781" s="78"/>
      <c r="D781" s="78"/>
      <c r="E781" s="15"/>
      <c r="F781" s="15"/>
      <c r="G781" s="72"/>
      <c r="H781" s="72"/>
      <c r="I781" s="82"/>
      <c r="J781" s="82"/>
    </row>
    <row r="782" spans="1:10" x14ac:dyDescent="0.25">
      <c r="A782" s="15" t="s">
        <v>619</v>
      </c>
      <c r="B782" s="72" t="s">
        <v>620</v>
      </c>
      <c r="C782" s="78">
        <v>36</v>
      </c>
      <c r="D782" s="78" t="s">
        <v>143</v>
      </c>
      <c r="E782" s="16"/>
      <c r="F782" s="15" t="str">
        <f>IF(ISBLANK(E782),"", PRODUCT(C782,E782))</f>
        <v/>
      </c>
      <c r="G782" s="82"/>
      <c r="H782" s="82"/>
      <c r="I782" s="72"/>
      <c r="J782" s="72"/>
    </row>
    <row r="783" spans="1:10" x14ac:dyDescent="0.25">
      <c r="A783" s="15" t="s">
        <v>621</v>
      </c>
      <c r="B783" s="72" t="s">
        <v>622</v>
      </c>
      <c r="C783" s="78"/>
      <c r="D783" s="78"/>
      <c r="E783" s="15"/>
      <c r="F783" s="15"/>
      <c r="G783" s="72"/>
      <c r="H783" s="72"/>
      <c r="I783" s="82"/>
      <c r="J783" s="82"/>
    </row>
    <row r="784" spans="1:10" ht="30" x14ac:dyDescent="0.25">
      <c r="A784" s="15" t="s">
        <v>623</v>
      </c>
      <c r="B784" s="72" t="s">
        <v>47</v>
      </c>
      <c r="C784" s="78"/>
      <c r="D784" s="78"/>
      <c r="E784" s="15"/>
      <c r="F784" s="15"/>
      <c r="G784" s="72"/>
      <c r="H784" s="72"/>
      <c r="I784" s="82"/>
      <c r="J784" s="82"/>
    </row>
    <row r="785" spans="1:10" x14ac:dyDescent="0.25">
      <c r="A785" s="15" t="s">
        <v>624</v>
      </c>
      <c r="B785" s="72" t="s">
        <v>625</v>
      </c>
      <c r="C785" s="78">
        <v>18</v>
      </c>
      <c r="D785" s="78" t="s">
        <v>586</v>
      </c>
      <c r="E785" s="16"/>
      <c r="F785" s="15" t="str">
        <f>IF(ISBLANK(E785),"", PRODUCT(C785,E785))</f>
        <v/>
      </c>
      <c r="G785" s="82"/>
      <c r="H785" s="82"/>
      <c r="I785" s="72"/>
      <c r="J785" s="72"/>
    </row>
    <row r="786" spans="1:10" x14ac:dyDescent="0.25">
      <c r="A786" s="15" t="s">
        <v>626</v>
      </c>
      <c r="B786" s="72" t="s">
        <v>611</v>
      </c>
      <c r="C786" s="78"/>
      <c r="D786" s="78"/>
      <c r="E786" s="15"/>
      <c r="F786" s="15"/>
      <c r="G786" s="72"/>
      <c r="H786" s="72"/>
      <c r="I786" s="82"/>
      <c r="J786" s="82"/>
    </row>
    <row r="787" spans="1:10" ht="30" x14ac:dyDescent="0.25">
      <c r="A787" s="15" t="s">
        <v>627</v>
      </c>
      <c r="B787" s="72" t="s">
        <v>47</v>
      </c>
      <c r="C787" s="78"/>
      <c r="D787" s="78"/>
      <c r="E787" s="15"/>
      <c r="F787" s="15"/>
      <c r="G787" s="72"/>
      <c r="H787" s="72"/>
      <c r="I787" s="82"/>
      <c r="J787" s="82"/>
    </row>
    <row r="788" spans="1:10" ht="30" x14ac:dyDescent="0.25">
      <c r="E788" s="14" t="s">
        <v>48</v>
      </c>
      <c r="F788" s="14" t="str">
        <f>IF((COUNT(C774:C787)&lt;&gt;COUNT(F774:F787)),"", ROUND(SUM(F774:F787),2))</f>
        <v/>
      </c>
      <c r="G788" s="81" t="str">
        <f>IF((COUNT(C774:C787)&lt;&gt;COUNT(F774:F787)),"Neužpildytos visų objektų kainos", "")</f>
        <v>Neužpildytos visų objektų kainos</v>
      </c>
    </row>
    <row r="789" spans="1:10" ht="30" x14ac:dyDescent="0.25">
      <c r="C789" s="77" t="s">
        <v>49</v>
      </c>
      <c r="D789" s="80"/>
      <c r="E789" s="14" t="s">
        <v>50</v>
      </c>
      <c r="F789" s="14" t="str">
        <f>IF(OR(F788="",D789=""),"", ROUND(PRODUCT(D789,F788)/100,2))</f>
        <v/>
      </c>
      <c r="G789" s="81" t="str">
        <f>IF(D789="", "Nurodykite taikomą PVM dydį", "")</f>
        <v>Nurodykite taikomą PVM dydį</v>
      </c>
    </row>
    <row r="790" spans="1:10" x14ac:dyDescent="0.25">
      <c r="E790" s="14" t="s">
        <v>51</v>
      </c>
      <c r="F790" s="14">
        <f>IF(ISBLANK(F789), "", ROUND(SUM(F788:F789),2))</f>
        <v>0</v>
      </c>
    </row>
    <row r="794" spans="1:10" x14ac:dyDescent="0.25">
      <c r="A794" s="12" t="s">
        <v>628</v>
      </c>
      <c r="B794" s="69" t="s">
        <v>629</v>
      </c>
    </row>
    <row r="796" spans="1:10" x14ac:dyDescent="0.25">
      <c r="A796" s="12" t="s">
        <v>28</v>
      </c>
    </row>
    <row r="797" spans="1:10" ht="60" x14ac:dyDescent="0.25">
      <c r="A797" s="14" t="s">
        <v>29</v>
      </c>
      <c r="B797" s="71" t="s">
        <v>30</v>
      </c>
      <c r="C797" s="77" t="s">
        <v>31</v>
      </c>
      <c r="D797" s="77" t="s">
        <v>32</v>
      </c>
      <c r="E797" s="14" t="s">
        <v>33</v>
      </c>
      <c r="F797" s="14" t="s">
        <v>34</v>
      </c>
      <c r="G797" s="71" t="s">
        <v>35</v>
      </c>
      <c r="H797" s="71" t="s">
        <v>36</v>
      </c>
      <c r="I797" s="71" t="s">
        <v>37</v>
      </c>
      <c r="J797" s="71" t="s">
        <v>38</v>
      </c>
    </row>
    <row r="798" spans="1:10" x14ac:dyDescent="0.25">
      <c r="A798" s="14" t="s">
        <v>630</v>
      </c>
      <c r="B798" s="71" t="s">
        <v>631</v>
      </c>
      <c r="C798" s="78"/>
      <c r="D798" s="78"/>
      <c r="E798" s="15"/>
      <c r="F798" s="15"/>
      <c r="G798" s="72"/>
      <c r="H798" s="72"/>
      <c r="I798" s="72"/>
      <c r="J798" s="72"/>
    </row>
    <row r="799" spans="1:10" x14ac:dyDescent="0.25">
      <c r="A799" s="15" t="s">
        <v>632</v>
      </c>
      <c r="B799" s="72" t="s">
        <v>633</v>
      </c>
      <c r="C799" s="78">
        <v>200</v>
      </c>
      <c r="D799" s="78" t="s">
        <v>143</v>
      </c>
      <c r="E799" s="16"/>
      <c r="F799" s="15" t="str">
        <f>IF(ISBLANK(E799),"", PRODUCT(C799,E799))</f>
        <v/>
      </c>
      <c r="G799" s="82"/>
      <c r="H799" s="82"/>
      <c r="I799" s="72"/>
      <c r="J799" s="72"/>
    </row>
    <row r="800" spans="1:10" x14ac:dyDescent="0.25">
      <c r="A800" s="15" t="s">
        <v>634</v>
      </c>
      <c r="B800" s="72" t="s">
        <v>635</v>
      </c>
      <c r="C800" s="78"/>
      <c r="D800" s="78"/>
      <c r="E800" s="15"/>
      <c r="F800" s="15"/>
      <c r="G800" s="72"/>
      <c r="H800" s="72"/>
      <c r="I800" s="82"/>
      <c r="J800" s="82"/>
    </row>
    <row r="801" spans="1:10" x14ac:dyDescent="0.25">
      <c r="A801" s="15" t="s">
        <v>636</v>
      </c>
      <c r="B801" s="72" t="s">
        <v>637</v>
      </c>
      <c r="C801" s="78"/>
      <c r="D801" s="78"/>
      <c r="E801" s="15"/>
      <c r="F801" s="15"/>
      <c r="G801" s="72"/>
      <c r="H801" s="72"/>
      <c r="I801" s="82"/>
      <c r="J801" s="82"/>
    </row>
    <row r="802" spans="1:10" ht="30" x14ac:dyDescent="0.25">
      <c r="A802" s="15" t="s">
        <v>638</v>
      </c>
      <c r="B802" s="72" t="s">
        <v>47</v>
      </c>
      <c r="C802" s="78"/>
      <c r="D802" s="78"/>
      <c r="E802" s="15"/>
      <c r="F802" s="15"/>
      <c r="G802" s="72"/>
      <c r="H802" s="72"/>
      <c r="I802" s="82"/>
      <c r="J802" s="82"/>
    </row>
    <row r="803" spans="1:10" ht="30" x14ac:dyDescent="0.25">
      <c r="E803" s="14" t="s">
        <v>48</v>
      </c>
      <c r="F803" s="14" t="str">
        <f>IF((COUNT(C799:C802)&lt;&gt;COUNT(F799:F802)),"", ROUND(SUM(F799:F802),2))</f>
        <v/>
      </c>
      <c r="G803" s="81" t="str">
        <f>IF((COUNT(C799:C802)&lt;&gt;COUNT(F799:F802)),"Neužpildytos visų objektų kainos", "")</f>
        <v>Neužpildytos visų objektų kainos</v>
      </c>
    </row>
    <row r="804" spans="1:10" ht="30" x14ac:dyDescent="0.25">
      <c r="C804" s="77" t="s">
        <v>49</v>
      </c>
      <c r="D804" s="80"/>
      <c r="E804" s="14" t="s">
        <v>50</v>
      </c>
      <c r="F804" s="14" t="str">
        <f>IF(OR(F803="",D804=""),"", ROUND(PRODUCT(D804,F803)/100,2))</f>
        <v/>
      </c>
      <c r="G804" s="81" t="str">
        <f>IF(D804="", "Nurodykite taikomą PVM dydį", "")</f>
        <v>Nurodykite taikomą PVM dydį</v>
      </c>
    </row>
    <row r="805" spans="1:10" x14ac:dyDescent="0.25">
      <c r="E805" s="14" t="s">
        <v>51</v>
      </c>
      <c r="F805" s="14">
        <f>IF(ISBLANK(F804), "", ROUND(SUM(F803:F804),2))</f>
        <v>0</v>
      </c>
    </row>
    <row r="809" spans="1:10" x14ac:dyDescent="0.25">
      <c r="A809" s="12" t="s">
        <v>639</v>
      </c>
      <c r="B809" s="69" t="s">
        <v>640</v>
      </c>
    </row>
    <row r="811" spans="1:10" x14ac:dyDescent="0.25">
      <c r="A811" s="12" t="s">
        <v>28</v>
      </c>
    </row>
    <row r="812" spans="1:10" ht="60" x14ac:dyDescent="0.25">
      <c r="A812" s="14" t="s">
        <v>29</v>
      </c>
      <c r="B812" s="71" t="s">
        <v>30</v>
      </c>
      <c r="C812" s="77" t="s">
        <v>31</v>
      </c>
      <c r="D812" s="77" t="s">
        <v>32</v>
      </c>
      <c r="E812" s="14" t="s">
        <v>33</v>
      </c>
      <c r="F812" s="14" t="s">
        <v>34</v>
      </c>
      <c r="G812" s="71" t="s">
        <v>35</v>
      </c>
      <c r="H812" s="71" t="s">
        <v>36</v>
      </c>
      <c r="I812" s="71" t="s">
        <v>37</v>
      </c>
      <c r="J812" s="71" t="s">
        <v>38</v>
      </c>
    </row>
    <row r="813" spans="1:10" x14ac:dyDescent="0.25">
      <c r="A813" s="14" t="s">
        <v>641</v>
      </c>
      <c r="B813" s="71" t="s">
        <v>642</v>
      </c>
      <c r="C813" s="78"/>
      <c r="D813" s="78"/>
      <c r="E813" s="15"/>
      <c r="F813" s="15"/>
      <c r="G813" s="72"/>
      <c r="H813" s="72"/>
      <c r="I813" s="72"/>
      <c r="J813" s="72"/>
    </row>
    <row r="814" spans="1:10" x14ac:dyDescent="0.25">
      <c r="A814" s="15" t="s">
        <v>643</v>
      </c>
      <c r="B814" s="72" t="s">
        <v>644</v>
      </c>
      <c r="C814" s="78">
        <v>200</v>
      </c>
      <c r="D814" s="78" t="s">
        <v>143</v>
      </c>
      <c r="E814" s="16"/>
      <c r="F814" s="15" t="str">
        <f>IF(ISBLANK(E814),"", PRODUCT(C814,E814))</f>
        <v/>
      </c>
      <c r="G814" s="82"/>
      <c r="H814" s="82"/>
      <c r="I814" s="72"/>
      <c r="J814" s="72"/>
    </row>
    <row r="815" spans="1:10" x14ac:dyDescent="0.25">
      <c r="A815" s="15" t="s">
        <v>645</v>
      </c>
      <c r="B815" s="72" t="s">
        <v>637</v>
      </c>
      <c r="C815" s="78"/>
      <c r="D815" s="78"/>
      <c r="E815" s="15"/>
      <c r="F815" s="15"/>
      <c r="G815" s="72"/>
      <c r="H815" s="72"/>
      <c r="I815" s="82"/>
      <c r="J815" s="82"/>
    </row>
    <row r="816" spans="1:10" ht="30" x14ac:dyDescent="0.25">
      <c r="A816" s="15" t="s">
        <v>646</v>
      </c>
      <c r="B816" s="72" t="s">
        <v>47</v>
      </c>
      <c r="C816" s="78"/>
      <c r="D816" s="78"/>
      <c r="E816" s="15"/>
      <c r="F816" s="15"/>
      <c r="G816" s="72"/>
      <c r="H816" s="72"/>
      <c r="I816" s="82"/>
      <c r="J816" s="82"/>
    </row>
    <row r="817" spans="1:10" ht="30" x14ac:dyDescent="0.25">
      <c r="E817" s="14" t="s">
        <v>48</v>
      </c>
      <c r="F817" s="14" t="str">
        <f>IF((COUNT(C814:C816)&lt;&gt;COUNT(F814:F816)),"", ROUND(SUM(F814:F816),2))</f>
        <v/>
      </c>
      <c r="G817" s="81" t="str">
        <f>IF((COUNT(C814:C816)&lt;&gt;COUNT(F814:F816)),"Neužpildytos visų objektų kainos", "")</f>
        <v>Neužpildytos visų objektų kainos</v>
      </c>
    </row>
    <row r="818" spans="1:10" ht="30" x14ac:dyDescent="0.25">
      <c r="C818" s="77" t="s">
        <v>49</v>
      </c>
      <c r="D818" s="80"/>
      <c r="E818" s="14" t="s">
        <v>50</v>
      </c>
      <c r="F818" s="14" t="str">
        <f>IF(OR(F817="",D818=""),"", ROUND(PRODUCT(D818,F817)/100,2))</f>
        <v/>
      </c>
      <c r="G818" s="81" t="str">
        <f>IF(D818="", "Nurodykite taikomą PVM dydį", "")</f>
        <v>Nurodykite taikomą PVM dydį</v>
      </c>
    </row>
    <row r="819" spans="1:10" x14ac:dyDescent="0.25">
      <c r="E819" s="14" t="s">
        <v>51</v>
      </c>
      <c r="F819" s="14">
        <f>IF(ISBLANK(F818), "", ROUND(SUM(F817:F818),2))</f>
        <v>0</v>
      </c>
    </row>
    <row r="823" spans="1:10" x14ac:dyDescent="0.25">
      <c r="A823" s="12" t="s">
        <v>647</v>
      </c>
      <c r="B823" s="69" t="s">
        <v>648</v>
      </c>
    </row>
    <row r="825" spans="1:10" x14ac:dyDescent="0.25">
      <c r="A825" s="12" t="s">
        <v>28</v>
      </c>
    </row>
    <row r="826" spans="1:10" ht="60" x14ac:dyDescent="0.25">
      <c r="A826" s="14" t="s">
        <v>29</v>
      </c>
      <c r="B826" s="71" t="s">
        <v>30</v>
      </c>
      <c r="C826" s="77" t="s">
        <v>31</v>
      </c>
      <c r="D826" s="77" t="s">
        <v>32</v>
      </c>
      <c r="E826" s="14" t="s">
        <v>33</v>
      </c>
      <c r="F826" s="14" t="s">
        <v>34</v>
      </c>
      <c r="G826" s="71" t="s">
        <v>35</v>
      </c>
      <c r="H826" s="71" t="s">
        <v>36</v>
      </c>
      <c r="I826" s="71" t="s">
        <v>37</v>
      </c>
      <c r="J826" s="71" t="s">
        <v>38</v>
      </c>
    </row>
    <row r="827" spans="1:10" x14ac:dyDescent="0.25">
      <c r="A827" s="14" t="s">
        <v>649</v>
      </c>
      <c r="B827" s="71" t="s">
        <v>650</v>
      </c>
      <c r="C827" s="78"/>
      <c r="D827" s="78"/>
      <c r="E827" s="15"/>
      <c r="F827" s="15"/>
      <c r="G827" s="72"/>
      <c r="H827" s="72"/>
      <c r="I827" s="72"/>
      <c r="J827" s="72"/>
    </row>
    <row r="828" spans="1:10" x14ac:dyDescent="0.25">
      <c r="A828" s="15" t="s">
        <v>651</v>
      </c>
      <c r="B828" s="72" t="s">
        <v>652</v>
      </c>
      <c r="C828" s="78">
        <v>600</v>
      </c>
      <c r="D828" s="78" t="s">
        <v>483</v>
      </c>
      <c r="E828" s="16"/>
      <c r="F828" s="15" t="str">
        <f>IF(ISBLANK(E828),"", PRODUCT(C828,E828))</f>
        <v/>
      </c>
      <c r="G828" s="82"/>
      <c r="H828" s="82"/>
      <c r="I828" s="72"/>
      <c r="J828" s="72"/>
    </row>
    <row r="829" spans="1:10" ht="30" x14ac:dyDescent="0.25">
      <c r="A829" s="15" t="s">
        <v>653</v>
      </c>
      <c r="B829" s="72" t="s">
        <v>47</v>
      </c>
      <c r="C829" s="78"/>
      <c r="D829" s="78"/>
      <c r="E829" s="15"/>
      <c r="F829" s="15"/>
      <c r="G829" s="72"/>
      <c r="H829" s="72"/>
      <c r="I829" s="82"/>
      <c r="J829" s="82"/>
    </row>
    <row r="830" spans="1:10" x14ac:dyDescent="0.25">
      <c r="A830" s="15" t="s">
        <v>654</v>
      </c>
      <c r="B830" s="72" t="s">
        <v>655</v>
      </c>
      <c r="C830" s="78">
        <v>600</v>
      </c>
      <c r="D830" s="78" t="s">
        <v>483</v>
      </c>
      <c r="E830" s="16"/>
      <c r="F830" s="15" t="str">
        <f>IF(ISBLANK(E830),"", PRODUCT(C830,E830))</f>
        <v/>
      </c>
      <c r="G830" s="82"/>
      <c r="H830" s="82"/>
      <c r="I830" s="72"/>
      <c r="J830" s="72"/>
    </row>
    <row r="831" spans="1:10" ht="30" x14ac:dyDescent="0.25">
      <c r="A831" s="15" t="s">
        <v>656</v>
      </c>
      <c r="B831" s="72" t="s">
        <v>47</v>
      </c>
      <c r="C831" s="78"/>
      <c r="D831" s="78"/>
      <c r="E831" s="15"/>
      <c r="F831" s="15"/>
      <c r="G831" s="72"/>
      <c r="H831" s="72"/>
      <c r="I831" s="82"/>
      <c r="J831" s="82"/>
    </row>
    <row r="832" spans="1:10" x14ac:dyDescent="0.25">
      <c r="A832" s="15" t="s">
        <v>657</v>
      </c>
      <c r="B832" s="72" t="s">
        <v>658</v>
      </c>
      <c r="C832" s="78">
        <v>600</v>
      </c>
      <c r="D832" s="78" t="s">
        <v>483</v>
      </c>
      <c r="E832" s="16"/>
      <c r="F832" s="15" t="str">
        <f>IF(ISBLANK(E832),"", PRODUCT(C832,E832))</f>
        <v/>
      </c>
      <c r="G832" s="82"/>
      <c r="H832" s="82"/>
      <c r="I832" s="72"/>
      <c r="J832" s="72"/>
    </row>
    <row r="833" spans="1:10" ht="30" x14ac:dyDescent="0.25">
      <c r="A833" s="15" t="s">
        <v>659</v>
      </c>
      <c r="B833" s="72" t="s">
        <v>47</v>
      </c>
      <c r="C833" s="78"/>
      <c r="D833" s="78"/>
      <c r="E833" s="15"/>
      <c r="F833" s="15"/>
      <c r="G833" s="72"/>
      <c r="H833" s="72"/>
      <c r="I833" s="82"/>
      <c r="J833" s="82"/>
    </row>
    <row r="834" spans="1:10" ht="30" x14ac:dyDescent="0.25">
      <c r="E834" s="14" t="s">
        <v>48</v>
      </c>
      <c r="F834" s="14" t="str">
        <f>IF((COUNT(C828:C833)&lt;&gt;COUNT(F828:F833)),"", ROUND(SUM(F828:F833),2))</f>
        <v/>
      </c>
      <c r="G834" s="81" t="str">
        <f>IF((COUNT(C828:C833)&lt;&gt;COUNT(F828:F833)),"Neužpildytos visų objektų kainos", "")</f>
        <v>Neužpildytos visų objektų kainos</v>
      </c>
    </row>
    <row r="835" spans="1:10" ht="30" x14ac:dyDescent="0.25">
      <c r="C835" s="77" t="s">
        <v>49</v>
      </c>
      <c r="D835" s="80"/>
      <c r="E835" s="14" t="s">
        <v>50</v>
      </c>
      <c r="F835" s="14" t="str">
        <f>IF(OR(F834="",D835=""),"", ROUND(PRODUCT(D835,F834)/100,2))</f>
        <v/>
      </c>
      <c r="G835" s="81" t="str">
        <f>IF(D835="", "Nurodykite taikomą PVM dydį", "")</f>
        <v>Nurodykite taikomą PVM dydį</v>
      </c>
    </row>
    <row r="836" spans="1:10" x14ac:dyDescent="0.25">
      <c r="E836" s="14" t="s">
        <v>51</v>
      </c>
      <c r="F836" s="14">
        <f>IF(ISBLANK(F835), "", ROUND(SUM(F834:F835),2))</f>
        <v>0</v>
      </c>
    </row>
    <row r="840" spans="1:10" x14ac:dyDescent="0.25">
      <c r="A840" s="12" t="s">
        <v>660</v>
      </c>
      <c r="B840" s="69" t="s">
        <v>661</v>
      </c>
    </row>
    <row r="842" spans="1:10" x14ac:dyDescent="0.25">
      <c r="A842" s="12" t="s">
        <v>28</v>
      </c>
    </row>
    <row r="843" spans="1:10" ht="60" x14ac:dyDescent="0.25">
      <c r="A843" s="14" t="s">
        <v>29</v>
      </c>
      <c r="B843" s="71" t="s">
        <v>30</v>
      </c>
      <c r="C843" s="77" t="s">
        <v>31</v>
      </c>
      <c r="D843" s="77" t="s">
        <v>32</v>
      </c>
      <c r="E843" s="14" t="s">
        <v>33</v>
      </c>
      <c r="F843" s="14" t="s">
        <v>34</v>
      </c>
      <c r="G843" s="71" t="s">
        <v>35</v>
      </c>
      <c r="H843" s="71" t="s">
        <v>36</v>
      </c>
      <c r="I843" s="71" t="s">
        <v>37</v>
      </c>
      <c r="J843" s="71" t="s">
        <v>38</v>
      </c>
    </row>
    <row r="844" spans="1:10" x14ac:dyDescent="0.25">
      <c r="A844" s="14" t="s">
        <v>662</v>
      </c>
      <c r="B844" s="71" t="s">
        <v>663</v>
      </c>
      <c r="C844" s="78"/>
      <c r="D844" s="78"/>
      <c r="E844" s="15"/>
      <c r="F844" s="15"/>
      <c r="G844" s="72"/>
      <c r="H844" s="72"/>
      <c r="I844" s="72"/>
      <c r="J844" s="72"/>
    </row>
    <row r="845" spans="1:10" x14ac:dyDescent="0.25">
      <c r="A845" s="15" t="s">
        <v>664</v>
      </c>
      <c r="B845" s="72" t="s">
        <v>665</v>
      </c>
      <c r="C845" s="78">
        <v>1500</v>
      </c>
      <c r="D845" s="78" t="s">
        <v>483</v>
      </c>
      <c r="E845" s="16"/>
      <c r="F845" s="15" t="str">
        <f>IF(ISBLANK(E845),"", PRODUCT(C845,E845))</f>
        <v/>
      </c>
      <c r="G845" s="82"/>
      <c r="H845" s="82"/>
      <c r="I845" s="72"/>
      <c r="J845" s="72"/>
    </row>
    <row r="846" spans="1:10" x14ac:dyDescent="0.25">
      <c r="A846" s="15" t="s">
        <v>666</v>
      </c>
      <c r="B846" s="72" t="s">
        <v>667</v>
      </c>
      <c r="C846" s="78"/>
      <c r="D846" s="78"/>
      <c r="E846" s="15"/>
      <c r="F846" s="15"/>
      <c r="G846" s="72"/>
      <c r="H846" s="72"/>
      <c r="I846" s="82"/>
      <c r="J846" s="82"/>
    </row>
    <row r="847" spans="1:10" ht="30" x14ac:dyDescent="0.25">
      <c r="A847" s="15" t="s">
        <v>668</v>
      </c>
      <c r="B847" s="72" t="s">
        <v>47</v>
      </c>
      <c r="C847" s="78"/>
      <c r="D847" s="78"/>
      <c r="E847" s="15"/>
      <c r="F847" s="15"/>
      <c r="G847" s="72"/>
      <c r="H847" s="72"/>
      <c r="I847" s="82"/>
      <c r="J847" s="82"/>
    </row>
    <row r="848" spans="1:10" ht="30" x14ac:dyDescent="0.25">
      <c r="E848" s="14" t="s">
        <v>48</v>
      </c>
      <c r="F848" s="14" t="str">
        <f>IF((COUNT(C845:C847)&lt;&gt;COUNT(F845:F847)),"", ROUND(SUM(F845:F847),2))</f>
        <v/>
      </c>
      <c r="G848" s="81" t="str">
        <f>IF((COUNT(C845:C847)&lt;&gt;COUNT(F845:F847)),"Neužpildytos visų objektų kainos", "")</f>
        <v>Neužpildytos visų objektų kainos</v>
      </c>
    </row>
    <row r="849" spans="1:10" ht="30" x14ac:dyDescent="0.25">
      <c r="C849" s="77" t="s">
        <v>49</v>
      </c>
      <c r="D849" s="80"/>
      <c r="E849" s="14" t="s">
        <v>50</v>
      </c>
      <c r="F849" s="14" t="str">
        <f>IF(OR(F848="",D849=""),"", ROUND(PRODUCT(D849,F848)/100,2))</f>
        <v/>
      </c>
      <c r="G849" s="81" t="str">
        <f>IF(D849="", "Nurodykite taikomą PVM dydį", "")</f>
        <v>Nurodykite taikomą PVM dydį</v>
      </c>
    </row>
    <row r="850" spans="1:10" x14ac:dyDescent="0.25">
      <c r="E850" s="14" t="s">
        <v>51</v>
      </c>
      <c r="F850" s="14">
        <f>IF(ISBLANK(F849), "", ROUND(SUM(F848:F849),2))</f>
        <v>0</v>
      </c>
    </row>
    <row r="854" spans="1:10" x14ac:dyDescent="0.25">
      <c r="A854" s="12" t="s">
        <v>669</v>
      </c>
      <c r="B854" s="69" t="s">
        <v>670</v>
      </c>
    </row>
    <row r="856" spans="1:10" x14ac:dyDescent="0.25">
      <c r="A856" s="12" t="s">
        <v>28</v>
      </c>
    </row>
    <row r="857" spans="1:10" ht="60" x14ac:dyDescent="0.25">
      <c r="A857" s="14" t="s">
        <v>29</v>
      </c>
      <c r="B857" s="71" t="s">
        <v>30</v>
      </c>
      <c r="C857" s="77" t="s">
        <v>31</v>
      </c>
      <c r="D857" s="77" t="s">
        <v>32</v>
      </c>
      <c r="E857" s="14" t="s">
        <v>33</v>
      </c>
      <c r="F857" s="14" t="s">
        <v>34</v>
      </c>
      <c r="G857" s="71" t="s">
        <v>35</v>
      </c>
      <c r="H857" s="71" t="s">
        <v>36</v>
      </c>
      <c r="I857" s="71" t="s">
        <v>37</v>
      </c>
      <c r="J857" s="71" t="s">
        <v>38</v>
      </c>
    </row>
    <row r="858" spans="1:10" x14ac:dyDescent="0.25">
      <c r="A858" s="14" t="s">
        <v>671</v>
      </c>
      <c r="B858" s="71" t="s">
        <v>672</v>
      </c>
      <c r="C858" s="78"/>
      <c r="D858" s="78"/>
      <c r="E858" s="15"/>
      <c r="F858" s="15"/>
      <c r="G858" s="72"/>
      <c r="H858" s="72"/>
      <c r="I858" s="72"/>
      <c r="J858" s="72"/>
    </row>
    <row r="859" spans="1:10" x14ac:dyDescent="0.25">
      <c r="A859" s="15" t="s">
        <v>673</v>
      </c>
      <c r="B859" s="72" t="s">
        <v>674</v>
      </c>
      <c r="C859" s="78">
        <v>400</v>
      </c>
      <c r="D859" s="78" t="s">
        <v>143</v>
      </c>
      <c r="E859" s="16"/>
      <c r="F859" s="15" t="str">
        <f>IF(ISBLANK(E859),"", PRODUCT(C859,E859))</f>
        <v/>
      </c>
      <c r="G859" s="82"/>
      <c r="H859" s="82"/>
      <c r="I859" s="72"/>
      <c r="J859" s="72"/>
    </row>
    <row r="860" spans="1:10" x14ac:dyDescent="0.25">
      <c r="A860" s="15" t="s">
        <v>675</v>
      </c>
      <c r="B860" s="72" t="s">
        <v>676</v>
      </c>
      <c r="C860" s="78"/>
      <c r="D860" s="78"/>
      <c r="E860" s="15"/>
      <c r="F860" s="15"/>
      <c r="G860" s="72"/>
      <c r="H860" s="72"/>
      <c r="I860" s="82"/>
      <c r="J860" s="82"/>
    </row>
    <row r="861" spans="1:10" x14ac:dyDescent="0.25">
      <c r="A861" s="15" t="s">
        <v>677</v>
      </c>
      <c r="B861" s="72" t="s">
        <v>678</v>
      </c>
      <c r="C861" s="78"/>
      <c r="D861" s="78"/>
      <c r="E861" s="15"/>
      <c r="F861" s="15"/>
      <c r="G861" s="72"/>
      <c r="H861" s="72"/>
      <c r="I861" s="82"/>
      <c r="J861" s="82"/>
    </row>
    <row r="862" spans="1:10" ht="30" x14ac:dyDescent="0.25">
      <c r="A862" s="15" t="s">
        <v>679</v>
      </c>
      <c r="B862" s="72" t="s">
        <v>47</v>
      </c>
      <c r="C862" s="78"/>
      <c r="D862" s="78"/>
      <c r="E862" s="15"/>
      <c r="F862" s="15"/>
      <c r="G862" s="72"/>
      <c r="H862" s="72"/>
      <c r="I862" s="82"/>
      <c r="J862" s="82"/>
    </row>
    <row r="863" spans="1:10" ht="30" x14ac:dyDescent="0.25">
      <c r="E863" s="14" t="s">
        <v>48</v>
      </c>
      <c r="F863" s="14" t="str">
        <f>IF((COUNT(C859:C862)&lt;&gt;COUNT(F859:F862)),"", ROUND(SUM(F859:F862),2))</f>
        <v/>
      </c>
      <c r="G863" s="81" t="str">
        <f>IF((COUNT(C859:C862)&lt;&gt;COUNT(F859:F862)),"Neužpildytos visų objektų kainos", "")</f>
        <v>Neužpildytos visų objektų kainos</v>
      </c>
    </row>
    <row r="864" spans="1:10" ht="30" x14ac:dyDescent="0.25">
      <c r="C864" s="77" t="s">
        <v>49</v>
      </c>
      <c r="D864" s="80"/>
      <c r="E864" s="14" t="s">
        <v>50</v>
      </c>
      <c r="F864" s="14" t="str">
        <f>IF(OR(F863="",D864=""),"", ROUND(PRODUCT(D864,F863)/100,2))</f>
        <v/>
      </c>
      <c r="G864" s="81" t="str">
        <f>IF(D864="", "Nurodykite taikomą PVM dydį", "")</f>
        <v>Nurodykite taikomą PVM dydį</v>
      </c>
    </row>
    <row r="865" spans="1:10" x14ac:dyDescent="0.25">
      <c r="E865" s="14" t="s">
        <v>51</v>
      </c>
      <c r="F865" s="14">
        <f>IF(ISBLANK(F864), "", ROUND(SUM(F863:F864),2))</f>
        <v>0</v>
      </c>
    </row>
    <row r="869" spans="1:10" ht="30" x14ac:dyDescent="0.25">
      <c r="A869" s="12" t="s">
        <v>680</v>
      </c>
      <c r="B869" s="69" t="s">
        <v>681</v>
      </c>
    </row>
    <row r="871" spans="1:10" x14ac:dyDescent="0.25">
      <c r="A871" s="12" t="s">
        <v>28</v>
      </c>
    </row>
    <row r="872" spans="1:10" ht="60" x14ac:dyDescent="0.25">
      <c r="A872" s="14" t="s">
        <v>29</v>
      </c>
      <c r="B872" s="71" t="s">
        <v>30</v>
      </c>
      <c r="C872" s="77" t="s">
        <v>31</v>
      </c>
      <c r="D872" s="77" t="s">
        <v>32</v>
      </c>
      <c r="E872" s="14" t="s">
        <v>33</v>
      </c>
      <c r="F872" s="14" t="s">
        <v>34</v>
      </c>
      <c r="G872" s="71" t="s">
        <v>35</v>
      </c>
      <c r="H872" s="71" t="s">
        <v>36</v>
      </c>
      <c r="I872" s="71" t="s">
        <v>37</v>
      </c>
      <c r="J872" s="71" t="s">
        <v>38</v>
      </c>
    </row>
    <row r="873" spans="1:10" x14ac:dyDescent="0.25">
      <c r="A873" s="14" t="s">
        <v>682</v>
      </c>
      <c r="B873" s="71" t="s">
        <v>683</v>
      </c>
      <c r="C873" s="78"/>
      <c r="D873" s="78"/>
      <c r="E873" s="15"/>
      <c r="F873" s="15"/>
      <c r="G873" s="72"/>
      <c r="H873" s="72"/>
      <c r="I873" s="72"/>
      <c r="J873" s="72"/>
    </row>
    <row r="874" spans="1:10" x14ac:dyDescent="0.25">
      <c r="A874" s="15" t="s">
        <v>684</v>
      </c>
      <c r="B874" s="72" t="s">
        <v>685</v>
      </c>
      <c r="C874" s="78">
        <v>400</v>
      </c>
      <c r="D874" s="78" t="s">
        <v>43</v>
      </c>
      <c r="E874" s="16"/>
      <c r="F874" s="15" t="str">
        <f>IF(ISBLANK(E874),"", PRODUCT(C874,E874))</f>
        <v/>
      </c>
      <c r="G874" s="82"/>
      <c r="H874" s="82"/>
      <c r="I874" s="72"/>
      <c r="J874" s="72"/>
    </row>
    <row r="875" spans="1:10" x14ac:dyDescent="0.25">
      <c r="A875" s="15" t="s">
        <v>686</v>
      </c>
      <c r="B875" s="72" t="s">
        <v>542</v>
      </c>
      <c r="C875" s="78"/>
      <c r="D875" s="78"/>
      <c r="E875" s="15"/>
      <c r="F875" s="15"/>
      <c r="G875" s="72"/>
      <c r="H875" s="72"/>
      <c r="I875" s="82"/>
      <c r="J875" s="82"/>
    </row>
    <row r="876" spans="1:10" ht="30" x14ac:dyDescent="0.25">
      <c r="A876" s="15" t="s">
        <v>687</v>
      </c>
      <c r="B876" s="72" t="s">
        <v>47</v>
      </c>
      <c r="C876" s="78"/>
      <c r="D876" s="78"/>
      <c r="E876" s="15"/>
      <c r="F876" s="15"/>
      <c r="G876" s="72"/>
      <c r="H876" s="72"/>
      <c r="I876" s="82"/>
      <c r="J876" s="82"/>
    </row>
    <row r="877" spans="1:10" ht="30" x14ac:dyDescent="0.25">
      <c r="E877" s="14" t="s">
        <v>48</v>
      </c>
      <c r="F877" s="14" t="str">
        <f>IF((COUNT(C874:C876)&lt;&gt;COUNT(F874:F876)),"", ROUND(SUM(F874:F876),2))</f>
        <v/>
      </c>
      <c r="G877" s="81" t="str">
        <f>IF((COUNT(C874:C876)&lt;&gt;COUNT(F874:F876)),"Neužpildytos visų objektų kainos", "")</f>
        <v>Neužpildytos visų objektų kainos</v>
      </c>
    </row>
    <row r="878" spans="1:10" ht="30" x14ac:dyDescent="0.25">
      <c r="C878" s="77" t="s">
        <v>49</v>
      </c>
      <c r="D878" s="80"/>
      <c r="E878" s="14" t="s">
        <v>50</v>
      </c>
      <c r="F878" s="14" t="str">
        <f>IF(OR(F877="",D878=""),"", ROUND(PRODUCT(D878,F877)/100,2))</f>
        <v/>
      </c>
      <c r="G878" s="81" t="str">
        <f>IF(D878="", "Nurodykite taikomą PVM dydį", "")</f>
        <v>Nurodykite taikomą PVM dydį</v>
      </c>
    </row>
    <row r="879" spans="1:10" x14ac:dyDescent="0.25">
      <c r="E879" s="14" t="s">
        <v>51</v>
      </c>
      <c r="F879" s="14">
        <f>IF(ISBLANK(F878), "", ROUND(SUM(F877:F878),2))</f>
        <v>0</v>
      </c>
    </row>
    <row r="883" spans="1:10" ht="30" x14ac:dyDescent="0.25">
      <c r="A883" s="12" t="s">
        <v>688</v>
      </c>
      <c r="B883" s="69" t="s">
        <v>689</v>
      </c>
    </row>
    <row r="885" spans="1:10" x14ac:dyDescent="0.25">
      <c r="A885" s="12" t="s">
        <v>28</v>
      </c>
    </row>
    <row r="886" spans="1:10" ht="60" x14ac:dyDescent="0.25">
      <c r="A886" s="14" t="s">
        <v>29</v>
      </c>
      <c r="B886" s="71" t="s">
        <v>30</v>
      </c>
      <c r="C886" s="77" t="s">
        <v>31</v>
      </c>
      <c r="D886" s="77" t="s">
        <v>32</v>
      </c>
      <c r="E886" s="14" t="s">
        <v>33</v>
      </c>
      <c r="F886" s="14" t="s">
        <v>34</v>
      </c>
      <c r="G886" s="71" t="s">
        <v>35</v>
      </c>
      <c r="H886" s="71" t="s">
        <v>36</v>
      </c>
      <c r="I886" s="71" t="s">
        <v>37</v>
      </c>
      <c r="J886" s="71" t="s">
        <v>38</v>
      </c>
    </row>
    <row r="887" spans="1:10" x14ac:dyDescent="0.25">
      <c r="A887" s="14" t="s">
        <v>690</v>
      </c>
      <c r="B887" s="71" t="s">
        <v>691</v>
      </c>
      <c r="C887" s="78"/>
      <c r="D887" s="78"/>
      <c r="E887" s="15"/>
      <c r="F887" s="15"/>
      <c r="G887" s="72"/>
      <c r="H887" s="72"/>
      <c r="I887" s="72"/>
      <c r="J887" s="72"/>
    </row>
    <row r="888" spans="1:10" x14ac:dyDescent="0.25">
      <c r="A888" s="15" t="s">
        <v>692</v>
      </c>
      <c r="B888" s="72" t="s">
        <v>693</v>
      </c>
      <c r="C888" s="78">
        <v>400</v>
      </c>
      <c r="D888" s="78" t="s">
        <v>43</v>
      </c>
      <c r="E888" s="16"/>
      <c r="F888" s="15" t="str">
        <f>IF(ISBLANK(E888),"", PRODUCT(C888,E888))</f>
        <v/>
      </c>
      <c r="G888" s="82"/>
      <c r="H888" s="82"/>
      <c r="I888" s="72"/>
      <c r="J888" s="72"/>
    </row>
    <row r="889" spans="1:10" x14ac:dyDescent="0.25">
      <c r="A889" s="15" t="s">
        <v>694</v>
      </c>
      <c r="B889" s="72" t="s">
        <v>542</v>
      </c>
      <c r="C889" s="78"/>
      <c r="D889" s="78"/>
      <c r="E889" s="15"/>
      <c r="F889" s="15"/>
      <c r="G889" s="72"/>
      <c r="H889" s="72"/>
      <c r="I889" s="82"/>
      <c r="J889" s="82"/>
    </row>
    <row r="890" spans="1:10" ht="30" x14ac:dyDescent="0.25">
      <c r="A890" s="15" t="s">
        <v>695</v>
      </c>
      <c r="B890" s="72" t="s">
        <v>47</v>
      </c>
      <c r="C890" s="78"/>
      <c r="D890" s="78"/>
      <c r="E890" s="15"/>
      <c r="F890" s="15"/>
      <c r="G890" s="72"/>
      <c r="H890" s="72"/>
      <c r="I890" s="82"/>
      <c r="J890" s="82"/>
    </row>
    <row r="891" spans="1:10" ht="30" x14ac:dyDescent="0.25">
      <c r="E891" s="14" t="s">
        <v>48</v>
      </c>
      <c r="F891" s="14" t="str">
        <f>IF((COUNT(C888:C890)&lt;&gt;COUNT(F888:F890)),"", ROUND(SUM(F888:F890),2))</f>
        <v/>
      </c>
      <c r="G891" s="81" t="str">
        <f>IF((COUNT(C888:C890)&lt;&gt;COUNT(F888:F890)),"Neužpildytos visų objektų kainos", "")</f>
        <v>Neužpildytos visų objektų kainos</v>
      </c>
    </row>
    <row r="892" spans="1:10" ht="30" x14ac:dyDescent="0.25">
      <c r="C892" s="77" t="s">
        <v>49</v>
      </c>
      <c r="D892" s="80"/>
      <c r="E892" s="14" t="s">
        <v>50</v>
      </c>
      <c r="F892" s="14" t="str">
        <f>IF(OR(F891="",D892=""),"", ROUND(PRODUCT(D892,F891)/100,2))</f>
        <v/>
      </c>
      <c r="G892" s="81" t="str">
        <f>IF(D892="", "Nurodykite taikomą PVM dydį", "")</f>
        <v>Nurodykite taikomą PVM dydį</v>
      </c>
    </row>
    <row r="893" spans="1:10" x14ac:dyDescent="0.25">
      <c r="E893" s="14" t="s">
        <v>51</v>
      </c>
      <c r="F893" s="14">
        <f>IF(ISBLANK(F892), "", ROUND(SUM(F891:F892),2))</f>
        <v>0</v>
      </c>
    </row>
    <row r="897" spans="1:10" x14ac:dyDescent="0.25">
      <c r="A897" s="12" t="s">
        <v>696</v>
      </c>
      <c r="B897" s="69" t="s">
        <v>697</v>
      </c>
    </row>
    <row r="899" spans="1:10" x14ac:dyDescent="0.25">
      <c r="A899" s="12" t="s">
        <v>28</v>
      </c>
    </row>
    <row r="900" spans="1:10" ht="60" x14ac:dyDescent="0.25">
      <c r="A900" s="14" t="s">
        <v>29</v>
      </c>
      <c r="B900" s="71" t="s">
        <v>30</v>
      </c>
      <c r="C900" s="77" t="s">
        <v>31</v>
      </c>
      <c r="D900" s="77" t="s">
        <v>32</v>
      </c>
      <c r="E900" s="14" t="s">
        <v>33</v>
      </c>
      <c r="F900" s="14" t="s">
        <v>34</v>
      </c>
      <c r="G900" s="71" t="s">
        <v>35</v>
      </c>
      <c r="H900" s="71" t="s">
        <v>36</v>
      </c>
      <c r="I900" s="71" t="s">
        <v>37</v>
      </c>
      <c r="J900" s="71" t="s">
        <v>38</v>
      </c>
    </row>
    <row r="901" spans="1:10" x14ac:dyDescent="0.25">
      <c r="A901" s="14" t="s">
        <v>698</v>
      </c>
      <c r="B901" s="71" t="s">
        <v>699</v>
      </c>
      <c r="C901" s="78"/>
      <c r="D901" s="78"/>
      <c r="E901" s="15"/>
      <c r="F901" s="15"/>
      <c r="G901" s="72"/>
      <c r="H901" s="72"/>
      <c r="I901" s="72"/>
      <c r="J901" s="72"/>
    </row>
    <row r="902" spans="1:10" x14ac:dyDescent="0.25">
      <c r="A902" s="15" t="s">
        <v>700</v>
      </c>
      <c r="B902" s="72" t="s">
        <v>701</v>
      </c>
      <c r="C902" s="78">
        <v>150</v>
      </c>
      <c r="D902" s="78" t="s">
        <v>536</v>
      </c>
      <c r="E902" s="16"/>
      <c r="F902" s="15" t="str">
        <f>IF(ISBLANK(E902),"", PRODUCT(C902,E902))</f>
        <v/>
      </c>
      <c r="G902" s="82"/>
      <c r="H902" s="82"/>
      <c r="I902" s="72"/>
      <c r="J902" s="72"/>
    </row>
    <row r="903" spans="1:10" x14ac:dyDescent="0.25">
      <c r="A903" s="15" t="s">
        <v>702</v>
      </c>
      <c r="B903" s="72" t="s">
        <v>703</v>
      </c>
      <c r="C903" s="78"/>
      <c r="D903" s="78"/>
      <c r="E903" s="15"/>
      <c r="F903" s="15"/>
      <c r="G903" s="72"/>
      <c r="H903" s="72"/>
      <c r="I903" s="82"/>
      <c r="J903" s="82"/>
    </row>
    <row r="904" spans="1:10" x14ac:dyDescent="0.25">
      <c r="A904" s="15" t="s">
        <v>704</v>
      </c>
      <c r="B904" s="72" t="s">
        <v>542</v>
      </c>
      <c r="C904" s="78"/>
      <c r="D904" s="78"/>
      <c r="E904" s="15"/>
      <c r="F904" s="15"/>
      <c r="G904" s="72"/>
      <c r="H904" s="72"/>
      <c r="I904" s="82"/>
      <c r="J904" s="82"/>
    </row>
    <row r="905" spans="1:10" ht="30" x14ac:dyDescent="0.25">
      <c r="A905" s="15" t="s">
        <v>705</v>
      </c>
      <c r="B905" s="72" t="s">
        <v>47</v>
      </c>
      <c r="C905" s="78"/>
      <c r="D905" s="78"/>
      <c r="E905" s="15"/>
      <c r="F905" s="15"/>
      <c r="G905" s="72"/>
      <c r="H905" s="72"/>
      <c r="I905" s="82"/>
      <c r="J905" s="82"/>
    </row>
    <row r="906" spans="1:10" ht="30" x14ac:dyDescent="0.25">
      <c r="E906" s="14" t="s">
        <v>48</v>
      </c>
      <c r="F906" s="14" t="str">
        <f>IF((COUNT(C902:C905)&lt;&gt;COUNT(F902:F905)),"", ROUND(SUM(F902:F905),2))</f>
        <v/>
      </c>
      <c r="G906" s="81" t="str">
        <f>IF((COUNT(C902:C905)&lt;&gt;COUNT(F902:F905)),"Neužpildytos visų objektų kainos", "")</f>
        <v>Neužpildytos visų objektų kainos</v>
      </c>
    </row>
    <row r="907" spans="1:10" ht="30" x14ac:dyDescent="0.25">
      <c r="C907" s="77" t="s">
        <v>49</v>
      </c>
      <c r="D907" s="80"/>
      <c r="E907" s="14" t="s">
        <v>50</v>
      </c>
      <c r="F907" s="14" t="str">
        <f>IF(OR(F906="",D907=""),"", ROUND(PRODUCT(D907,F906)/100,2))</f>
        <v/>
      </c>
      <c r="G907" s="81" t="str">
        <f>IF(D907="", "Nurodykite taikomą PVM dydį", "")</f>
        <v>Nurodykite taikomą PVM dydį</v>
      </c>
    </row>
    <row r="908" spans="1:10" x14ac:dyDescent="0.25">
      <c r="E908" s="14" t="s">
        <v>51</v>
      </c>
      <c r="F908" s="14">
        <f>IF(ISBLANK(F907), "", ROUND(SUM(F906:F907),2))</f>
        <v>0</v>
      </c>
    </row>
    <row r="912" spans="1:10" x14ac:dyDescent="0.25">
      <c r="A912" s="12" t="s">
        <v>706</v>
      </c>
      <c r="B912" s="69" t="s">
        <v>707</v>
      </c>
    </row>
    <row r="914" spans="1:10" x14ac:dyDescent="0.25">
      <c r="A914" s="12" t="s">
        <v>28</v>
      </c>
    </row>
    <row r="915" spans="1:10" ht="60" x14ac:dyDescent="0.25">
      <c r="A915" s="14" t="s">
        <v>29</v>
      </c>
      <c r="B915" s="71" t="s">
        <v>30</v>
      </c>
      <c r="C915" s="77" t="s">
        <v>31</v>
      </c>
      <c r="D915" s="77" t="s">
        <v>32</v>
      </c>
      <c r="E915" s="14" t="s">
        <v>33</v>
      </c>
      <c r="F915" s="14" t="s">
        <v>34</v>
      </c>
      <c r="G915" s="71" t="s">
        <v>35</v>
      </c>
      <c r="H915" s="71" t="s">
        <v>36</v>
      </c>
      <c r="I915" s="71" t="s">
        <v>37</v>
      </c>
      <c r="J915" s="71" t="s">
        <v>38</v>
      </c>
    </row>
    <row r="916" spans="1:10" x14ac:dyDescent="0.25">
      <c r="A916" s="14" t="s">
        <v>708</v>
      </c>
      <c r="B916" s="71" t="s">
        <v>709</v>
      </c>
      <c r="C916" s="78"/>
      <c r="D916" s="78"/>
      <c r="E916" s="15"/>
      <c r="F916" s="15"/>
      <c r="G916" s="72"/>
      <c r="H916" s="72"/>
      <c r="I916" s="72"/>
      <c r="J916" s="72"/>
    </row>
    <row r="917" spans="1:10" x14ac:dyDescent="0.25">
      <c r="A917" s="15" t="s">
        <v>710</v>
      </c>
      <c r="B917" s="72" t="s">
        <v>711</v>
      </c>
      <c r="C917" s="78">
        <v>1000</v>
      </c>
      <c r="D917" s="78" t="s">
        <v>483</v>
      </c>
      <c r="E917" s="16"/>
      <c r="F917" s="15" t="str">
        <f>IF(ISBLANK(E917),"", PRODUCT(C917,E917))</f>
        <v/>
      </c>
      <c r="G917" s="82"/>
      <c r="H917" s="82"/>
      <c r="I917" s="72"/>
      <c r="J917" s="72"/>
    </row>
    <row r="918" spans="1:10" ht="30" x14ac:dyDescent="0.25">
      <c r="A918" s="15" t="s">
        <v>712</v>
      </c>
      <c r="B918" s="72" t="s">
        <v>47</v>
      </c>
      <c r="C918" s="78"/>
      <c r="D918" s="78"/>
      <c r="E918" s="15"/>
      <c r="F918" s="15"/>
      <c r="G918" s="72"/>
      <c r="H918" s="72"/>
      <c r="I918" s="82"/>
      <c r="J918" s="82"/>
    </row>
    <row r="919" spans="1:10" x14ac:dyDescent="0.25">
      <c r="A919" s="15" t="s">
        <v>713</v>
      </c>
      <c r="B919" s="72" t="s">
        <v>714</v>
      </c>
      <c r="C919" s="78">
        <v>1000</v>
      </c>
      <c r="D919" s="78" t="s">
        <v>483</v>
      </c>
      <c r="E919" s="16"/>
      <c r="F919" s="15" t="str">
        <f>IF(ISBLANK(E919),"", PRODUCT(C919,E919))</f>
        <v/>
      </c>
      <c r="G919" s="82"/>
      <c r="H919" s="82"/>
      <c r="I919" s="72"/>
      <c r="J919" s="72"/>
    </row>
    <row r="920" spans="1:10" ht="30" x14ac:dyDescent="0.25">
      <c r="A920" s="15" t="s">
        <v>715</v>
      </c>
      <c r="B920" s="72" t="s">
        <v>47</v>
      </c>
      <c r="C920" s="78"/>
      <c r="D920" s="78"/>
      <c r="E920" s="15"/>
      <c r="F920" s="15"/>
      <c r="G920" s="72"/>
      <c r="H920" s="72"/>
      <c r="I920" s="82"/>
      <c r="J920" s="82"/>
    </row>
    <row r="921" spans="1:10" x14ac:dyDescent="0.25">
      <c r="A921" s="15" t="s">
        <v>716</v>
      </c>
      <c r="B921" s="72" t="s">
        <v>717</v>
      </c>
      <c r="C921" s="78">
        <v>2000</v>
      </c>
      <c r="D921" s="78" t="s">
        <v>483</v>
      </c>
      <c r="E921" s="16"/>
      <c r="F921" s="15" t="str">
        <f>IF(ISBLANK(E921),"", PRODUCT(C921,E921))</f>
        <v/>
      </c>
      <c r="G921" s="82"/>
      <c r="H921" s="82"/>
      <c r="I921" s="72"/>
      <c r="J921" s="72"/>
    </row>
    <row r="922" spans="1:10" ht="30" x14ac:dyDescent="0.25">
      <c r="A922" s="15" t="s">
        <v>718</v>
      </c>
      <c r="B922" s="72" t="s">
        <v>47</v>
      </c>
      <c r="C922" s="78"/>
      <c r="D922" s="78"/>
      <c r="E922" s="15"/>
      <c r="F922" s="15"/>
      <c r="G922" s="72"/>
      <c r="H922" s="72"/>
      <c r="I922" s="82"/>
      <c r="J922" s="82"/>
    </row>
    <row r="923" spans="1:10" ht="30" x14ac:dyDescent="0.25">
      <c r="E923" s="14" t="s">
        <v>48</v>
      </c>
      <c r="F923" s="14" t="str">
        <f>IF((COUNT(C917:C922)&lt;&gt;COUNT(F917:F922)),"", ROUND(SUM(F917:F922),2))</f>
        <v/>
      </c>
      <c r="G923" s="81" t="str">
        <f>IF((COUNT(C917:C922)&lt;&gt;COUNT(F917:F922)),"Neužpildytos visų objektų kainos", "")</f>
        <v>Neužpildytos visų objektų kainos</v>
      </c>
    </row>
    <row r="924" spans="1:10" ht="30" x14ac:dyDescent="0.25">
      <c r="C924" s="77" t="s">
        <v>49</v>
      </c>
      <c r="D924" s="80"/>
      <c r="E924" s="14" t="s">
        <v>50</v>
      </c>
      <c r="F924" s="14" t="str">
        <f>IF(OR(F923="",D924=""),"", ROUND(PRODUCT(D924,F923)/100,2))</f>
        <v/>
      </c>
      <c r="G924" s="81" t="str">
        <f>IF(D924="", "Nurodykite taikomą PVM dydį", "")</f>
        <v>Nurodykite taikomą PVM dydį</v>
      </c>
    </row>
    <row r="925" spans="1:10" x14ac:dyDescent="0.25">
      <c r="E925" s="14" t="s">
        <v>51</v>
      </c>
      <c r="F925" s="14">
        <f>IF(ISBLANK(F924), "", ROUND(SUM(F923:F924),2))</f>
        <v>0</v>
      </c>
    </row>
    <row r="929" spans="1:10" x14ac:dyDescent="0.25">
      <c r="A929" s="12" t="s">
        <v>719</v>
      </c>
      <c r="B929" s="69" t="s">
        <v>720</v>
      </c>
    </row>
    <row r="931" spans="1:10" x14ac:dyDescent="0.25">
      <c r="A931" s="12" t="s">
        <v>28</v>
      </c>
    </row>
    <row r="932" spans="1:10" ht="60" x14ac:dyDescent="0.25">
      <c r="A932" s="14" t="s">
        <v>29</v>
      </c>
      <c r="B932" s="71" t="s">
        <v>30</v>
      </c>
      <c r="C932" s="77" t="s">
        <v>31</v>
      </c>
      <c r="D932" s="77" t="s">
        <v>32</v>
      </c>
      <c r="E932" s="14" t="s">
        <v>33</v>
      </c>
      <c r="F932" s="14" t="s">
        <v>34</v>
      </c>
      <c r="G932" s="71" t="s">
        <v>35</v>
      </c>
      <c r="H932" s="71" t="s">
        <v>36</v>
      </c>
      <c r="I932" s="71" t="s">
        <v>37</v>
      </c>
      <c r="J932" s="71" t="s">
        <v>38</v>
      </c>
    </row>
    <row r="933" spans="1:10" x14ac:dyDescent="0.25">
      <c r="A933" s="14" t="s">
        <v>721</v>
      </c>
      <c r="B933" s="71" t="s">
        <v>722</v>
      </c>
      <c r="C933" s="78"/>
      <c r="D933" s="78"/>
      <c r="E933" s="15"/>
      <c r="F933" s="15"/>
      <c r="G933" s="72"/>
      <c r="H933" s="72"/>
      <c r="I933" s="72"/>
      <c r="J933" s="72"/>
    </row>
    <row r="934" spans="1:10" x14ac:dyDescent="0.25">
      <c r="A934" s="15" t="s">
        <v>723</v>
      </c>
      <c r="B934" s="72" t="s">
        <v>722</v>
      </c>
      <c r="C934" s="78">
        <v>20</v>
      </c>
      <c r="D934" s="78" t="s">
        <v>536</v>
      </c>
      <c r="E934" s="16"/>
      <c r="F934" s="15" t="str">
        <f>IF(ISBLANK(E934),"", PRODUCT(C934,E934))</f>
        <v/>
      </c>
      <c r="G934" s="82"/>
      <c r="H934" s="82"/>
      <c r="I934" s="72"/>
      <c r="J934" s="72"/>
    </row>
    <row r="935" spans="1:10" x14ac:dyDescent="0.25">
      <c r="A935" s="15" t="s">
        <v>724</v>
      </c>
      <c r="B935" s="72" t="s">
        <v>725</v>
      </c>
      <c r="C935" s="78"/>
      <c r="D935" s="78"/>
      <c r="E935" s="15"/>
      <c r="F935" s="15"/>
      <c r="G935" s="72"/>
      <c r="H935" s="72"/>
      <c r="I935" s="82"/>
      <c r="J935" s="82"/>
    </row>
    <row r="936" spans="1:10" x14ac:dyDescent="0.25">
      <c r="A936" s="15" t="s">
        <v>726</v>
      </c>
      <c r="B936" s="72" t="s">
        <v>727</v>
      </c>
      <c r="C936" s="78"/>
      <c r="D936" s="78"/>
      <c r="E936" s="15"/>
      <c r="F936" s="15"/>
      <c r="G936" s="72"/>
      <c r="H936" s="72"/>
      <c r="I936" s="82"/>
      <c r="J936" s="82"/>
    </row>
    <row r="937" spans="1:10" ht="45" x14ac:dyDescent="0.25">
      <c r="A937" s="15" t="s">
        <v>728</v>
      </c>
      <c r="B937" s="72" t="s">
        <v>729</v>
      </c>
      <c r="C937" s="78"/>
      <c r="D937" s="78"/>
      <c r="E937" s="15"/>
      <c r="F937" s="15"/>
      <c r="G937" s="72"/>
      <c r="H937" s="72"/>
      <c r="I937" s="82"/>
      <c r="J937" s="82"/>
    </row>
    <row r="938" spans="1:10" x14ac:dyDescent="0.25">
      <c r="A938" s="15" t="s">
        <v>730</v>
      </c>
      <c r="B938" s="72" t="s">
        <v>731</v>
      </c>
      <c r="C938" s="78"/>
      <c r="D938" s="78"/>
      <c r="E938" s="15"/>
      <c r="F938" s="15"/>
      <c r="G938" s="72"/>
      <c r="H938" s="72"/>
      <c r="I938" s="82"/>
      <c r="J938" s="82"/>
    </row>
    <row r="939" spans="1:10" ht="30" x14ac:dyDescent="0.25">
      <c r="A939" s="15" t="s">
        <v>732</v>
      </c>
      <c r="B939" s="72" t="s">
        <v>47</v>
      </c>
      <c r="C939" s="78"/>
      <c r="D939" s="78"/>
      <c r="E939" s="15"/>
      <c r="F939" s="15"/>
      <c r="G939" s="72"/>
      <c r="H939" s="72"/>
      <c r="I939" s="82"/>
      <c r="J939" s="82"/>
    </row>
    <row r="940" spans="1:10" ht="30" x14ac:dyDescent="0.25">
      <c r="E940" s="14" t="s">
        <v>48</v>
      </c>
      <c r="F940" s="14" t="str">
        <f>IF((COUNT(C934:C939)&lt;&gt;COUNT(F934:F939)),"", ROUND(SUM(F934:F939),2))</f>
        <v/>
      </c>
      <c r="G940" s="81" t="str">
        <f>IF((COUNT(C934:C939)&lt;&gt;COUNT(F934:F939)),"Neužpildytos visų objektų kainos", "")</f>
        <v>Neužpildytos visų objektų kainos</v>
      </c>
    </row>
    <row r="941" spans="1:10" ht="30" x14ac:dyDescent="0.25">
      <c r="C941" s="77" t="s">
        <v>49</v>
      </c>
      <c r="D941" s="80"/>
      <c r="E941" s="14" t="s">
        <v>50</v>
      </c>
      <c r="F941" s="14" t="str">
        <f>IF(OR(F940="",D941=""),"", ROUND(PRODUCT(D941,F940)/100,2))</f>
        <v/>
      </c>
      <c r="G941" s="81" t="str">
        <f>IF(D941="", "Nurodykite taikomą PVM dydį", "")</f>
        <v>Nurodykite taikomą PVM dydį</v>
      </c>
    </row>
    <row r="942" spans="1:10" x14ac:dyDescent="0.25">
      <c r="E942" s="14" t="s">
        <v>51</v>
      </c>
      <c r="F942" s="14">
        <f>IF(ISBLANK(F941), "", ROUND(SUM(F940:F941),2))</f>
        <v>0</v>
      </c>
    </row>
    <row r="946" spans="1:10" ht="30" x14ac:dyDescent="0.25">
      <c r="A946" s="12" t="s">
        <v>733</v>
      </c>
      <c r="B946" s="69" t="s">
        <v>734</v>
      </c>
    </row>
    <row r="948" spans="1:10" x14ac:dyDescent="0.25">
      <c r="A948" s="12" t="s">
        <v>28</v>
      </c>
    </row>
    <row r="949" spans="1:10" ht="60" x14ac:dyDescent="0.25">
      <c r="A949" s="14" t="s">
        <v>29</v>
      </c>
      <c r="B949" s="71" t="s">
        <v>30</v>
      </c>
      <c r="C949" s="77" t="s">
        <v>31</v>
      </c>
      <c r="D949" s="77" t="s">
        <v>32</v>
      </c>
      <c r="E949" s="14" t="s">
        <v>33</v>
      </c>
      <c r="F949" s="14" t="s">
        <v>34</v>
      </c>
      <c r="G949" s="71" t="s">
        <v>35</v>
      </c>
      <c r="H949" s="71" t="s">
        <v>36</v>
      </c>
      <c r="I949" s="71" t="s">
        <v>37</v>
      </c>
      <c r="J949" s="71" t="s">
        <v>38</v>
      </c>
    </row>
    <row r="950" spans="1:10" ht="30" x14ac:dyDescent="0.25">
      <c r="A950" s="14" t="s">
        <v>735</v>
      </c>
      <c r="B950" s="71" t="s">
        <v>736</v>
      </c>
      <c r="C950" s="78"/>
      <c r="D950" s="78"/>
      <c r="E950" s="15"/>
      <c r="F950" s="15"/>
      <c r="G950" s="72"/>
      <c r="H950" s="72"/>
      <c r="I950" s="72"/>
      <c r="J950" s="72"/>
    </row>
    <row r="951" spans="1:10" x14ac:dyDescent="0.25">
      <c r="A951" s="15" t="s">
        <v>737</v>
      </c>
      <c r="B951" s="72" t="s">
        <v>738</v>
      </c>
      <c r="C951" s="78">
        <v>1500</v>
      </c>
      <c r="D951" s="78" t="s">
        <v>143</v>
      </c>
      <c r="E951" s="16"/>
      <c r="F951" s="15" t="str">
        <f>IF(ISBLANK(E951),"", PRODUCT(C951,E951))</f>
        <v/>
      </c>
      <c r="G951" s="82"/>
      <c r="H951" s="82"/>
      <c r="I951" s="72"/>
      <c r="J951" s="72"/>
    </row>
    <row r="952" spans="1:10" x14ac:dyDescent="0.25">
      <c r="A952" s="15" t="s">
        <v>739</v>
      </c>
      <c r="B952" s="72" t="s">
        <v>740</v>
      </c>
      <c r="C952" s="78"/>
      <c r="D952" s="78"/>
      <c r="E952" s="15"/>
      <c r="F952" s="15"/>
      <c r="G952" s="72"/>
      <c r="H952" s="72"/>
      <c r="I952" s="82"/>
      <c r="J952" s="82"/>
    </row>
    <row r="953" spans="1:10" x14ac:dyDescent="0.25">
      <c r="A953" s="15" t="s">
        <v>741</v>
      </c>
      <c r="B953" s="72" t="s">
        <v>742</v>
      </c>
      <c r="C953" s="78"/>
      <c r="D953" s="78"/>
      <c r="E953" s="15"/>
      <c r="F953" s="15"/>
      <c r="G953" s="72"/>
      <c r="H953" s="72"/>
      <c r="I953" s="82"/>
      <c r="J953" s="82"/>
    </row>
    <row r="954" spans="1:10" ht="30" x14ac:dyDescent="0.25">
      <c r="A954" s="15" t="s">
        <v>743</v>
      </c>
      <c r="B954" s="72" t="s">
        <v>47</v>
      </c>
      <c r="C954" s="78"/>
      <c r="D954" s="78"/>
      <c r="E954" s="15"/>
      <c r="F954" s="15"/>
      <c r="G954" s="72"/>
      <c r="H954" s="72"/>
      <c r="I954" s="82"/>
      <c r="J954" s="82"/>
    </row>
    <row r="955" spans="1:10" ht="30" x14ac:dyDescent="0.25">
      <c r="E955" s="14" t="s">
        <v>48</v>
      </c>
      <c r="F955" s="14" t="str">
        <f>IF((COUNT(C951:C954)&lt;&gt;COUNT(F951:F954)),"", ROUND(SUM(F951:F954),2))</f>
        <v/>
      </c>
      <c r="G955" s="81" t="str">
        <f>IF((COUNT(C951:C954)&lt;&gt;COUNT(F951:F954)),"Neužpildytos visų objektų kainos", "")</f>
        <v>Neužpildytos visų objektų kainos</v>
      </c>
    </row>
    <row r="956" spans="1:10" ht="30" x14ac:dyDescent="0.25">
      <c r="C956" s="77" t="s">
        <v>49</v>
      </c>
      <c r="D956" s="80"/>
      <c r="E956" s="14" t="s">
        <v>50</v>
      </c>
      <c r="F956" s="14" t="str">
        <f>IF(OR(F955="",D956=""),"", ROUND(PRODUCT(D956,F955)/100,2))</f>
        <v/>
      </c>
      <c r="G956" s="81" t="str">
        <f>IF(D956="", "Nurodykite taikomą PVM dydį", "")</f>
        <v>Nurodykite taikomą PVM dydį</v>
      </c>
    </row>
    <row r="957" spans="1:10" x14ac:dyDescent="0.25">
      <c r="E957" s="14" t="s">
        <v>51</v>
      </c>
      <c r="F957" s="14">
        <f>IF(ISBLANK(F956), "", ROUND(SUM(F955:F956),2))</f>
        <v>0</v>
      </c>
    </row>
    <row r="961" spans="1:10" ht="45" x14ac:dyDescent="0.25">
      <c r="A961" s="12" t="s">
        <v>744</v>
      </c>
      <c r="B961" s="69" t="s">
        <v>745</v>
      </c>
    </row>
    <row r="963" spans="1:10" x14ac:dyDescent="0.25">
      <c r="A963" s="12" t="s">
        <v>28</v>
      </c>
    </row>
    <row r="964" spans="1:10" ht="60" x14ac:dyDescent="0.25">
      <c r="A964" s="14" t="s">
        <v>29</v>
      </c>
      <c r="B964" s="71" t="s">
        <v>30</v>
      </c>
      <c r="C964" s="77" t="s">
        <v>31</v>
      </c>
      <c r="D964" s="77" t="s">
        <v>32</v>
      </c>
      <c r="E964" s="14" t="s">
        <v>33</v>
      </c>
      <c r="F964" s="14" t="s">
        <v>34</v>
      </c>
      <c r="G964" s="71" t="s">
        <v>35</v>
      </c>
      <c r="H964" s="71" t="s">
        <v>36</v>
      </c>
      <c r="I964" s="71" t="s">
        <v>37</v>
      </c>
      <c r="J964" s="71" t="s">
        <v>38</v>
      </c>
    </row>
    <row r="965" spans="1:10" ht="45" x14ac:dyDescent="0.25">
      <c r="A965" s="14" t="s">
        <v>746</v>
      </c>
      <c r="B965" s="71" t="s">
        <v>747</v>
      </c>
      <c r="C965" s="78"/>
      <c r="D965" s="78"/>
      <c r="E965" s="15"/>
      <c r="F965" s="15"/>
      <c r="G965" s="72"/>
      <c r="H965" s="72"/>
      <c r="I965" s="72"/>
      <c r="J965" s="72"/>
    </row>
    <row r="966" spans="1:10" ht="45" x14ac:dyDescent="0.25">
      <c r="A966" s="15" t="s">
        <v>748</v>
      </c>
      <c r="B966" s="72" t="s">
        <v>747</v>
      </c>
      <c r="C966" s="78">
        <v>150</v>
      </c>
      <c r="D966" s="78" t="s">
        <v>550</v>
      </c>
      <c r="E966" s="16"/>
      <c r="F966" s="15" t="str">
        <f>IF(ISBLANK(E966),"", PRODUCT(C966,E966))</f>
        <v/>
      </c>
      <c r="G966" s="82"/>
      <c r="H966" s="82"/>
      <c r="I966" s="72"/>
      <c r="J966" s="72"/>
    </row>
    <row r="967" spans="1:10" ht="30" x14ac:dyDescent="0.25">
      <c r="A967" s="15" t="s">
        <v>749</v>
      </c>
      <c r="B967" s="72" t="s">
        <v>750</v>
      </c>
      <c r="C967" s="78"/>
      <c r="D967" s="78"/>
      <c r="E967" s="15"/>
      <c r="F967" s="15"/>
      <c r="G967" s="72"/>
      <c r="H967" s="72"/>
      <c r="I967" s="82"/>
      <c r="J967" s="82"/>
    </row>
    <row r="968" spans="1:10" ht="75" x14ac:dyDescent="0.25">
      <c r="A968" s="15" t="s">
        <v>751</v>
      </c>
      <c r="B968" s="72" t="s">
        <v>752</v>
      </c>
      <c r="C968" s="78"/>
      <c r="D968" s="78"/>
      <c r="E968" s="15"/>
      <c r="F968" s="15"/>
      <c r="G968" s="72"/>
      <c r="H968" s="72"/>
      <c r="I968" s="82"/>
      <c r="J968" s="82"/>
    </row>
    <row r="969" spans="1:10" x14ac:dyDescent="0.25">
      <c r="A969" s="15" t="s">
        <v>753</v>
      </c>
      <c r="B969" s="72" t="s">
        <v>554</v>
      </c>
      <c r="C969" s="78"/>
      <c r="D969" s="78"/>
      <c r="E969" s="15"/>
      <c r="F969" s="15"/>
      <c r="G969" s="72"/>
      <c r="H969" s="72"/>
      <c r="I969" s="82"/>
      <c r="J969" s="82"/>
    </row>
    <row r="970" spans="1:10" ht="30" x14ac:dyDescent="0.25">
      <c r="A970" s="15" t="s">
        <v>754</v>
      </c>
      <c r="B970" s="72" t="s">
        <v>47</v>
      </c>
      <c r="C970" s="78"/>
      <c r="D970" s="78"/>
      <c r="E970" s="15"/>
      <c r="F970" s="15"/>
      <c r="G970" s="72"/>
      <c r="H970" s="72"/>
      <c r="I970" s="82"/>
      <c r="J970" s="82"/>
    </row>
    <row r="971" spans="1:10" ht="30" x14ac:dyDescent="0.25">
      <c r="E971" s="14" t="s">
        <v>48</v>
      </c>
      <c r="F971" s="14" t="str">
        <f>IF((COUNT(C966:C970)&lt;&gt;COUNT(F966:F970)),"", ROUND(SUM(F966:F970),2))</f>
        <v/>
      </c>
      <c r="G971" s="81" t="str">
        <f>IF((COUNT(C966:C970)&lt;&gt;COUNT(F966:F970)),"Neužpildytos visų objektų kainos", "")</f>
        <v>Neužpildytos visų objektų kainos</v>
      </c>
    </row>
    <row r="972" spans="1:10" ht="30" x14ac:dyDescent="0.25">
      <c r="C972" s="77" t="s">
        <v>49</v>
      </c>
      <c r="D972" s="80"/>
      <c r="E972" s="14" t="s">
        <v>50</v>
      </c>
      <c r="F972" s="14" t="str">
        <f>IF(OR(F971="",D972=""),"", ROUND(PRODUCT(D972,F971)/100,2))</f>
        <v/>
      </c>
      <c r="G972" s="81" t="str">
        <f>IF(D972="", "Nurodykite taikomą PVM dydį", "")</f>
        <v>Nurodykite taikomą PVM dydį</v>
      </c>
    </row>
    <row r="973" spans="1:10" x14ac:dyDescent="0.25">
      <c r="E973" s="14" t="s">
        <v>51</v>
      </c>
      <c r="F973" s="14">
        <f>IF(ISBLANK(F972), "", ROUND(SUM(F971:F972),2))</f>
        <v>0</v>
      </c>
    </row>
    <row r="977" spans="1:10" x14ac:dyDescent="0.25">
      <c r="A977" s="12" t="s">
        <v>755</v>
      </c>
      <c r="B977" s="69" t="s">
        <v>756</v>
      </c>
    </row>
    <row r="979" spans="1:10" x14ac:dyDescent="0.25">
      <c r="A979" s="12" t="s">
        <v>28</v>
      </c>
    </row>
    <row r="980" spans="1:10" ht="60" x14ac:dyDescent="0.25">
      <c r="A980" s="14" t="s">
        <v>29</v>
      </c>
      <c r="B980" s="71" t="s">
        <v>30</v>
      </c>
      <c r="C980" s="77" t="s">
        <v>31</v>
      </c>
      <c r="D980" s="77" t="s">
        <v>32</v>
      </c>
      <c r="E980" s="14" t="s">
        <v>33</v>
      </c>
      <c r="F980" s="14" t="s">
        <v>34</v>
      </c>
      <c r="G980" s="71" t="s">
        <v>35</v>
      </c>
      <c r="H980" s="71" t="s">
        <v>36</v>
      </c>
      <c r="I980" s="71" t="s">
        <v>37</v>
      </c>
      <c r="J980" s="71" t="s">
        <v>38</v>
      </c>
    </row>
    <row r="981" spans="1:10" x14ac:dyDescent="0.25">
      <c r="A981" s="14" t="s">
        <v>757</v>
      </c>
      <c r="B981" s="71" t="s">
        <v>758</v>
      </c>
      <c r="C981" s="78"/>
      <c r="D981" s="78"/>
      <c r="E981" s="15"/>
      <c r="F981" s="15"/>
      <c r="G981" s="72"/>
      <c r="H981" s="72"/>
      <c r="I981" s="72"/>
      <c r="J981" s="72"/>
    </row>
    <row r="982" spans="1:10" x14ac:dyDescent="0.25">
      <c r="A982" s="15" t="s">
        <v>759</v>
      </c>
      <c r="B982" s="72" t="s">
        <v>760</v>
      </c>
      <c r="C982" s="78">
        <v>3000</v>
      </c>
      <c r="D982" s="78" t="s">
        <v>550</v>
      </c>
      <c r="E982" s="16"/>
      <c r="F982" s="15" t="str">
        <f>IF(ISBLANK(E982),"", PRODUCT(C982,E982))</f>
        <v/>
      </c>
      <c r="G982" s="82"/>
      <c r="H982" s="82"/>
      <c r="I982" s="72"/>
      <c r="J982" s="72"/>
    </row>
    <row r="983" spans="1:10" ht="30" x14ac:dyDescent="0.25">
      <c r="A983" s="15" t="s">
        <v>761</v>
      </c>
      <c r="B983" s="72" t="s">
        <v>762</v>
      </c>
      <c r="C983" s="78"/>
      <c r="D983" s="78"/>
      <c r="E983" s="15"/>
      <c r="F983" s="15"/>
      <c r="G983" s="72"/>
      <c r="H983" s="72"/>
      <c r="I983" s="82"/>
      <c r="J983" s="82"/>
    </row>
    <row r="984" spans="1:10" x14ac:dyDescent="0.25">
      <c r="A984" s="15" t="s">
        <v>763</v>
      </c>
      <c r="B984" s="72" t="s">
        <v>764</v>
      </c>
      <c r="C984" s="78"/>
      <c r="D984" s="78"/>
      <c r="E984" s="15"/>
      <c r="F984" s="15"/>
      <c r="G984" s="72"/>
      <c r="H984" s="72"/>
      <c r="I984" s="82"/>
      <c r="J984" s="82"/>
    </row>
    <row r="985" spans="1:10" ht="45" x14ac:dyDescent="0.25">
      <c r="A985" s="15" t="s">
        <v>765</v>
      </c>
      <c r="B985" s="72" t="s">
        <v>766</v>
      </c>
      <c r="C985" s="78"/>
      <c r="D985" s="78"/>
      <c r="E985" s="15"/>
      <c r="F985" s="15"/>
      <c r="G985" s="72"/>
      <c r="H985" s="72"/>
      <c r="I985" s="82"/>
      <c r="J985" s="82"/>
    </row>
    <row r="986" spans="1:10" x14ac:dyDescent="0.25">
      <c r="A986" s="15" t="s">
        <v>767</v>
      </c>
      <c r="B986" s="72" t="s">
        <v>578</v>
      </c>
      <c r="C986" s="78"/>
      <c r="D986" s="78"/>
      <c r="E986" s="15"/>
      <c r="F986" s="15"/>
      <c r="G986" s="72"/>
      <c r="H986" s="72"/>
      <c r="I986" s="82"/>
      <c r="J986" s="82"/>
    </row>
    <row r="987" spans="1:10" ht="30" x14ac:dyDescent="0.25">
      <c r="A987" s="15" t="s">
        <v>768</v>
      </c>
      <c r="B987" s="72" t="s">
        <v>47</v>
      </c>
      <c r="C987" s="78"/>
      <c r="D987" s="78"/>
      <c r="E987" s="15"/>
      <c r="F987" s="15"/>
      <c r="G987" s="72"/>
      <c r="H987" s="72"/>
      <c r="I987" s="82"/>
      <c r="J987" s="82"/>
    </row>
    <row r="988" spans="1:10" ht="30" x14ac:dyDescent="0.25">
      <c r="E988" s="14" t="s">
        <v>48</v>
      </c>
      <c r="F988" s="14" t="str">
        <f>IF((COUNT(C982:C987)&lt;&gt;COUNT(F982:F987)),"", ROUND(SUM(F982:F987),2))</f>
        <v/>
      </c>
      <c r="G988" s="81" t="str">
        <f>IF((COUNT(C982:C987)&lt;&gt;COUNT(F982:F987)),"Neužpildytos visų objektų kainos", "")</f>
        <v>Neužpildytos visų objektų kainos</v>
      </c>
    </row>
    <row r="989" spans="1:10" ht="30" x14ac:dyDescent="0.25">
      <c r="C989" s="77" t="s">
        <v>49</v>
      </c>
      <c r="D989" s="80"/>
      <c r="E989" s="14" t="s">
        <v>50</v>
      </c>
      <c r="F989" s="14" t="str">
        <f>IF(OR(F988="",D989=""),"", ROUND(PRODUCT(D989,F988)/100,2))</f>
        <v/>
      </c>
      <c r="G989" s="81" t="str">
        <f>IF(D989="", "Nurodykite taikomą PVM dydį", "")</f>
        <v>Nurodykite taikomą PVM dydį</v>
      </c>
    </row>
    <row r="990" spans="1:10" x14ac:dyDescent="0.25">
      <c r="E990" s="14" t="s">
        <v>51</v>
      </c>
      <c r="F990" s="14">
        <f>IF(ISBLANK(F989), "", ROUND(SUM(F988:F989),2))</f>
        <v>0</v>
      </c>
    </row>
    <row r="994" spans="1:10" x14ac:dyDescent="0.25">
      <c r="A994" s="12" t="s">
        <v>769</v>
      </c>
      <c r="B994" s="69" t="s">
        <v>770</v>
      </c>
    </row>
    <row r="996" spans="1:10" x14ac:dyDescent="0.25">
      <c r="A996" s="12" t="s">
        <v>28</v>
      </c>
    </row>
    <row r="997" spans="1:10" ht="60" x14ac:dyDescent="0.25">
      <c r="A997" s="14" t="s">
        <v>29</v>
      </c>
      <c r="B997" s="71" t="s">
        <v>30</v>
      </c>
      <c r="C997" s="77" t="s">
        <v>31</v>
      </c>
      <c r="D997" s="77" t="s">
        <v>32</v>
      </c>
      <c r="E997" s="14" t="s">
        <v>33</v>
      </c>
      <c r="F997" s="14" t="s">
        <v>34</v>
      </c>
      <c r="G997" s="71" t="s">
        <v>35</v>
      </c>
      <c r="H997" s="71" t="s">
        <v>36</v>
      </c>
      <c r="I997" s="71" t="s">
        <v>37</v>
      </c>
      <c r="J997" s="71" t="s">
        <v>38</v>
      </c>
    </row>
    <row r="998" spans="1:10" x14ac:dyDescent="0.25">
      <c r="A998" s="14" t="s">
        <v>771</v>
      </c>
      <c r="B998" s="71" t="s">
        <v>772</v>
      </c>
      <c r="C998" s="78"/>
      <c r="D998" s="78"/>
      <c r="E998" s="15"/>
      <c r="F998" s="15"/>
      <c r="G998" s="72"/>
      <c r="H998" s="72"/>
      <c r="I998" s="72"/>
      <c r="J998" s="72"/>
    </row>
    <row r="999" spans="1:10" x14ac:dyDescent="0.25">
      <c r="A999" s="15" t="s">
        <v>773</v>
      </c>
      <c r="B999" s="72" t="s">
        <v>774</v>
      </c>
      <c r="C999" s="78">
        <v>7500</v>
      </c>
      <c r="D999" s="78" t="s">
        <v>550</v>
      </c>
      <c r="E999" s="16"/>
      <c r="F999" s="15" t="str">
        <f>IF(ISBLANK(E999),"", PRODUCT(C999,E999))</f>
        <v/>
      </c>
      <c r="G999" s="82"/>
      <c r="H999" s="82"/>
      <c r="I999" s="72"/>
      <c r="J999" s="72"/>
    </row>
    <row r="1000" spans="1:10" x14ac:dyDescent="0.25">
      <c r="A1000" s="15" t="s">
        <v>775</v>
      </c>
      <c r="B1000" s="72" t="s">
        <v>578</v>
      </c>
      <c r="C1000" s="78"/>
      <c r="D1000" s="78"/>
      <c r="E1000" s="15"/>
      <c r="F1000" s="15"/>
      <c r="G1000" s="72"/>
      <c r="H1000" s="72"/>
      <c r="I1000" s="82"/>
      <c r="J1000" s="82"/>
    </row>
    <row r="1001" spans="1:10" ht="30" x14ac:dyDescent="0.25">
      <c r="A1001" s="15" t="s">
        <v>776</v>
      </c>
      <c r="B1001" s="72" t="s">
        <v>47</v>
      </c>
      <c r="C1001" s="78"/>
      <c r="D1001" s="78"/>
      <c r="E1001" s="15"/>
      <c r="F1001" s="15"/>
      <c r="G1001" s="72"/>
      <c r="H1001" s="72"/>
      <c r="I1001" s="82"/>
      <c r="J1001" s="82"/>
    </row>
    <row r="1002" spans="1:10" x14ac:dyDescent="0.25">
      <c r="A1002" s="15" t="s">
        <v>777</v>
      </c>
      <c r="B1002" s="72" t="s">
        <v>778</v>
      </c>
      <c r="C1002" s="78">
        <v>3000</v>
      </c>
      <c r="D1002" s="78" t="s">
        <v>143</v>
      </c>
      <c r="E1002" s="16"/>
      <c r="F1002" s="15" t="str">
        <f>IF(ISBLANK(E1002),"", PRODUCT(C1002,E1002))</f>
        <v/>
      </c>
      <c r="G1002" s="82"/>
      <c r="H1002" s="82"/>
      <c r="I1002" s="72"/>
      <c r="J1002" s="72"/>
    </row>
    <row r="1003" spans="1:10" x14ac:dyDescent="0.25">
      <c r="A1003" s="15" t="s">
        <v>779</v>
      </c>
      <c r="B1003" s="72" t="s">
        <v>578</v>
      </c>
      <c r="C1003" s="78"/>
      <c r="D1003" s="78"/>
      <c r="E1003" s="15"/>
      <c r="F1003" s="15"/>
      <c r="G1003" s="72"/>
      <c r="H1003" s="72"/>
      <c r="I1003" s="82"/>
      <c r="J1003" s="82"/>
    </row>
    <row r="1004" spans="1:10" ht="30" x14ac:dyDescent="0.25">
      <c r="A1004" s="15" t="s">
        <v>780</v>
      </c>
      <c r="B1004" s="72" t="s">
        <v>47</v>
      </c>
      <c r="C1004" s="78"/>
      <c r="D1004" s="78"/>
      <c r="E1004" s="15"/>
      <c r="F1004" s="15"/>
      <c r="G1004" s="72"/>
      <c r="H1004" s="72"/>
      <c r="I1004" s="82"/>
      <c r="J1004" s="82"/>
    </row>
    <row r="1005" spans="1:10" ht="30" x14ac:dyDescent="0.25">
      <c r="E1005" s="14" t="s">
        <v>48</v>
      </c>
      <c r="F1005" s="14" t="str">
        <f>IF((COUNT(C999:C1004)&lt;&gt;COUNT(F999:F1004)),"", ROUND(SUM(F999:F1004),2))</f>
        <v/>
      </c>
      <c r="G1005" s="81" t="str">
        <f>IF((COUNT(C999:C1004)&lt;&gt;COUNT(F999:F1004)),"Neužpildytos visų objektų kainos", "")</f>
        <v>Neužpildytos visų objektų kainos</v>
      </c>
    </row>
    <row r="1006" spans="1:10" ht="30" x14ac:dyDescent="0.25">
      <c r="C1006" s="77" t="s">
        <v>49</v>
      </c>
      <c r="D1006" s="80"/>
      <c r="E1006" s="14" t="s">
        <v>50</v>
      </c>
      <c r="F1006" s="14" t="str">
        <f>IF(OR(F1005="",D1006=""),"", ROUND(PRODUCT(D1006,F1005)/100,2))</f>
        <v/>
      </c>
      <c r="G1006" s="81" t="str">
        <f>IF(D1006="", "Nurodykite taikomą PVM dydį", "")</f>
        <v>Nurodykite taikomą PVM dydį</v>
      </c>
    </row>
    <row r="1007" spans="1:10" x14ac:dyDescent="0.25">
      <c r="E1007" s="14" t="s">
        <v>51</v>
      </c>
      <c r="F1007" s="14">
        <f>IF(ISBLANK(F1006), "", ROUND(SUM(F1005:F1006),2))</f>
        <v>0</v>
      </c>
    </row>
    <row r="1011" spans="1:10" ht="60" x14ac:dyDescent="0.25">
      <c r="A1011" s="12" t="s">
        <v>781</v>
      </c>
      <c r="B1011" s="69" t="s">
        <v>782</v>
      </c>
    </row>
    <row r="1013" spans="1:10" x14ac:dyDescent="0.25">
      <c r="A1013" s="12" t="s">
        <v>28</v>
      </c>
    </row>
    <row r="1014" spans="1:10" ht="60" x14ac:dyDescent="0.25">
      <c r="A1014" s="14" t="s">
        <v>29</v>
      </c>
      <c r="B1014" s="71" t="s">
        <v>30</v>
      </c>
      <c r="C1014" s="77" t="s">
        <v>31</v>
      </c>
      <c r="D1014" s="77" t="s">
        <v>32</v>
      </c>
      <c r="E1014" s="14" t="s">
        <v>33</v>
      </c>
      <c r="F1014" s="14" t="s">
        <v>34</v>
      </c>
      <c r="G1014" s="71" t="s">
        <v>35</v>
      </c>
      <c r="H1014" s="71" t="s">
        <v>36</v>
      </c>
      <c r="I1014" s="71" t="s">
        <v>37</v>
      </c>
      <c r="J1014" s="71" t="s">
        <v>38</v>
      </c>
    </row>
    <row r="1015" spans="1:10" ht="45" x14ac:dyDescent="0.25">
      <c r="A1015" s="14" t="s">
        <v>783</v>
      </c>
      <c r="B1015" s="71" t="s">
        <v>784</v>
      </c>
      <c r="C1015" s="78"/>
      <c r="D1015" s="78"/>
      <c r="E1015" s="15"/>
      <c r="F1015" s="15"/>
      <c r="G1015" s="72"/>
      <c r="H1015" s="72"/>
      <c r="I1015" s="72"/>
      <c r="J1015" s="72"/>
    </row>
    <row r="1016" spans="1:10" ht="45" x14ac:dyDescent="0.25">
      <c r="A1016" s="15" t="s">
        <v>785</v>
      </c>
      <c r="B1016" s="72" t="s">
        <v>786</v>
      </c>
      <c r="C1016" s="78">
        <v>2500</v>
      </c>
      <c r="D1016" s="78" t="s">
        <v>143</v>
      </c>
      <c r="E1016" s="16"/>
      <c r="F1016" s="15" t="str">
        <f>IF(ISBLANK(E1016),"", PRODUCT(C1016,E1016))</f>
        <v/>
      </c>
      <c r="G1016" s="82"/>
      <c r="H1016" s="82"/>
      <c r="I1016" s="72"/>
      <c r="J1016" s="72"/>
    </row>
    <row r="1017" spans="1:10" x14ac:dyDescent="0.25">
      <c r="A1017" s="15" t="s">
        <v>787</v>
      </c>
      <c r="B1017" s="72" t="s">
        <v>788</v>
      </c>
      <c r="C1017" s="78"/>
      <c r="D1017" s="78"/>
      <c r="E1017" s="15"/>
      <c r="F1017" s="15"/>
      <c r="G1017" s="72"/>
      <c r="H1017" s="72"/>
      <c r="I1017" s="82"/>
      <c r="J1017" s="82"/>
    </row>
    <row r="1018" spans="1:10" x14ac:dyDescent="0.25">
      <c r="A1018" s="15" t="s">
        <v>789</v>
      </c>
      <c r="B1018" s="72" t="s">
        <v>329</v>
      </c>
      <c r="C1018" s="78"/>
      <c r="D1018" s="78"/>
      <c r="E1018" s="15"/>
      <c r="F1018" s="15"/>
      <c r="G1018" s="72"/>
      <c r="H1018" s="72"/>
      <c r="I1018" s="82"/>
      <c r="J1018" s="82"/>
    </row>
    <row r="1019" spans="1:10" ht="30" x14ac:dyDescent="0.25">
      <c r="A1019" s="15" t="s">
        <v>790</v>
      </c>
      <c r="B1019" s="72" t="s">
        <v>47</v>
      </c>
      <c r="C1019" s="78"/>
      <c r="D1019" s="78"/>
      <c r="E1019" s="15"/>
      <c r="F1019" s="15"/>
      <c r="G1019" s="72"/>
      <c r="H1019" s="72"/>
      <c r="I1019" s="82"/>
      <c r="J1019" s="82"/>
    </row>
    <row r="1020" spans="1:10" ht="30" x14ac:dyDescent="0.25">
      <c r="E1020" s="14" t="s">
        <v>48</v>
      </c>
      <c r="F1020" s="14" t="str">
        <f>IF((COUNT(C1016:C1019)&lt;&gt;COUNT(F1016:F1019)),"", ROUND(SUM(F1016:F1019),2))</f>
        <v/>
      </c>
      <c r="G1020" s="81" t="str">
        <f>IF((COUNT(C1016:C1019)&lt;&gt;COUNT(F1016:F1019)),"Neužpildytos visų objektų kainos", "")</f>
        <v>Neužpildytos visų objektų kainos</v>
      </c>
    </row>
    <row r="1021" spans="1:10" ht="30" x14ac:dyDescent="0.25">
      <c r="C1021" s="77" t="s">
        <v>49</v>
      </c>
      <c r="D1021" s="80"/>
      <c r="E1021" s="14" t="s">
        <v>50</v>
      </c>
      <c r="F1021" s="14" t="str">
        <f>IF(OR(F1020="",D1021=""),"", ROUND(PRODUCT(D1021,F1020)/100,2))</f>
        <v/>
      </c>
      <c r="G1021" s="81" t="str">
        <f>IF(D1021="", "Nurodykite taikomą PVM dydį", "")</f>
        <v>Nurodykite taikomą PVM dydį</v>
      </c>
    </row>
    <row r="1022" spans="1:10" x14ac:dyDescent="0.25">
      <c r="E1022" s="14" t="s">
        <v>51</v>
      </c>
      <c r="F1022" s="14">
        <f>IF(ISBLANK(F1021), "", ROUND(SUM(F1020:F1021),2))</f>
        <v>0</v>
      </c>
    </row>
    <row r="1026" spans="1:10" x14ac:dyDescent="0.25">
      <c r="A1026" s="12" t="s">
        <v>791</v>
      </c>
      <c r="B1026" s="69" t="s">
        <v>792</v>
      </c>
    </row>
    <row r="1028" spans="1:10" x14ac:dyDescent="0.25">
      <c r="A1028" s="12" t="s">
        <v>28</v>
      </c>
    </row>
    <row r="1029" spans="1:10" ht="60" x14ac:dyDescent="0.25">
      <c r="A1029" s="14" t="s">
        <v>29</v>
      </c>
      <c r="B1029" s="71" t="s">
        <v>30</v>
      </c>
      <c r="C1029" s="77" t="s">
        <v>31</v>
      </c>
      <c r="D1029" s="77" t="s">
        <v>32</v>
      </c>
      <c r="E1029" s="14" t="s">
        <v>33</v>
      </c>
      <c r="F1029" s="14" t="s">
        <v>34</v>
      </c>
      <c r="G1029" s="71" t="s">
        <v>35</v>
      </c>
      <c r="H1029" s="71" t="s">
        <v>36</v>
      </c>
      <c r="I1029" s="71" t="s">
        <v>37</v>
      </c>
      <c r="J1029" s="71" t="s">
        <v>38</v>
      </c>
    </row>
    <row r="1030" spans="1:10" x14ac:dyDescent="0.25">
      <c r="A1030" s="14" t="s">
        <v>793</v>
      </c>
      <c r="B1030" s="71" t="s">
        <v>794</v>
      </c>
      <c r="C1030" s="78"/>
      <c r="D1030" s="78"/>
      <c r="E1030" s="15"/>
      <c r="F1030" s="15"/>
      <c r="G1030" s="72"/>
      <c r="H1030" s="72"/>
      <c r="I1030" s="72"/>
      <c r="J1030" s="72"/>
    </row>
    <row r="1031" spans="1:10" x14ac:dyDescent="0.25">
      <c r="A1031" s="15" t="s">
        <v>795</v>
      </c>
      <c r="B1031" s="72" t="s">
        <v>794</v>
      </c>
      <c r="C1031" s="78">
        <v>1500</v>
      </c>
      <c r="D1031" s="78" t="s">
        <v>143</v>
      </c>
      <c r="E1031" s="16"/>
      <c r="F1031" s="15" t="str">
        <f>IF(ISBLANK(E1031),"", PRODUCT(C1031,E1031))</f>
        <v/>
      </c>
      <c r="G1031" s="82"/>
      <c r="H1031" s="82"/>
      <c r="I1031" s="72"/>
      <c r="J1031" s="72"/>
    </row>
    <row r="1032" spans="1:10" x14ac:dyDescent="0.25">
      <c r="A1032" s="15" t="s">
        <v>796</v>
      </c>
      <c r="B1032" s="72" t="s">
        <v>797</v>
      </c>
      <c r="C1032" s="78"/>
      <c r="D1032" s="78"/>
      <c r="E1032" s="15"/>
      <c r="F1032" s="15"/>
      <c r="G1032" s="72"/>
      <c r="H1032" s="72"/>
      <c r="I1032" s="82"/>
      <c r="J1032" s="82"/>
    </row>
    <row r="1033" spans="1:10" x14ac:dyDescent="0.25">
      <c r="A1033" s="15" t="s">
        <v>798</v>
      </c>
      <c r="B1033" s="72" t="s">
        <v>799</v>
      </c>
      <c r="C1033" s="78"/>
      <c r="D1033" s="78"/>
      <c r="E1033" s="15"/>
      <c r="F1033" s="15"/>
      <c r="G1033" s="72"/>
      <c r="H1033" s="72"/>
      <c r="I1033" s="82"/>
      <c r="J1033" s="82"/>
    </row>
    <row r="1034" spans="1:10" ht="30" x14ac:dyDescent="0.25">
      <c r="A1034" s="15" t="s">
        <v>800</v>
      </c>
      <c r="B1034" s="72" t="s">
        <v>47</v>
      </c>
      <c r="C1034" s="78"/>
      <c r="D1034" s="78"/>
      <c r="E1034" s="15"/>
      <c r="F1034" s="15"/>
      <c r="G1034" s="72"/>
      <c r="H1034" s="72"/>
      <c r="I1034" s="82"/>
      <c r="J1034" s="82"/>
    </row>
    <row r="1035" spans="1:10" ht="30" x14ac:dyDescent="0.25">
      <c r="E1035" s="14" t="s">
        <v>48</v>
      </c>
      <c r="F1035" s="14" t="str">
        <f>IF((COUNT(C1031:C1034)&lt;&gt;COUNT(F1031:F1034)),"", ROUND(SUM(F1031:F1034),2))</f>
        <v/>
      </c>
      <c r="G1035" s="81" t="str">
        <f>IF((COUNT(C1031:C1034)&lt;&gt;COUNT(F1031:F1034)),"Neužpildytos visų objektų kainos", "")</f>
        <v>Neužpildytos visų objektų kainos</v>
      </c>
    </row>
    <row r="1036" spans="1:10" ht="30" x14ac:dyDescent="0.25">
      <c r="C1036" s="77" t="s">
        <v>49</v>
      </c>
      <c r="D1036" s="80"/>
      <c r="E1036" s="14" t="s">
        <v>50</v>
      </c>
      <c r="F1036" s="14" t="str">
        <f>IF(OR(F1035="",D1036=""),"", ROUND(PRODUCT(D1036,F1035)/100,2))</f>
        <v/>
      </c>
      <c r="G1036" s="81" t="str">
        <f>IF(D1036="", "Nurodykite taikomą PVM dydį", "")</f>
        <v>Nurodykite taikomą PVM dydį</v>
      </c>
    </row>
    <row r="1037" spans="1:10" x14ac:dyDescent="0.25">
      <c r="E1037" s="14" t="s">
        <v>51</v>
      </c>
      <c r="F1037" s="14">
        <f>IF(ISBLANK(F1036), "", ROUND(SUM(F1035:F1036),2))</f>
        <v>0</v>
      </c>
    </row>
    <row r="1041" spans="1:10" x14ac:dyDescent="0.25">
      <c r="A1041" s="12" t="s">
        <v>801</v>
      </c>
      <c r="B1041" s="69" t="s">
        <v>802</v>
      </c>
    </row>
    <row r="1043" spans="1:10" x14ac:dyDescent="0.25">
      <c r="A1043" s="12" t="s">
        <v>28</v>
      </c>
    </row>
    <row r="1044" spans="1:10" ht="60" x14ac:dyDescent="0.25">
      <c r="A1044" s="14" t="s">
        <v>29</v>
      </c>
      <c r="B1044" s="71" t="s">
        <v>30</v>
      </c>
      <c r="C1044" s="77" t="s">
        <v>31</v>
      </c>
      <c r="D1044" s="77" t="s">
        <v>32</v>
      </c>
      <c r="E1044" s="14" t="s">
        <v>33</v>
      </c>
      <c r="F1044" s="14" t="s">
        <v>34</v>
      </c>
      <c r="G1044" s="71" t="s">
        <v>35</v>
      </c>
      <c r="H1044" s="71" t="s">
        <v>36</v>
      </c>
      <c r="I1044" s="71" t="s">
        <v>37</v>
      </c>
      <c r="J1044" s="71" t="s">
        <v>38</v>
      </c>
    </row>
    <row r="1045" spans="1:10" x14ac:dyDescent="0.25">
      <c r="A1045" s="14" t="s">
        <v>803</v>
      </c>
      <c r="B1045" s="71" t="s">
        <v>804</v>
      </c>
      <c r="C1045" s="78"/>
      <c r="D1045" s="78"/>
      <c r="E1045" s="15"/>
      <c r="F1045" s="15"/>
      <c r="G1045" s="72"/>
      <c r="H1045" s="72"/>
      <c r="I1045" s="72"/>
      <c r="J1045" s="72"/>
    </row>
    <row r="1046" spans="1:10" x14ac:dyDescent="0.25">
      <c r="A1046" s="15" t="s">
        <v>805</v>
      </c>
      <c r="B1046" s="72" t="s">
        <v>806</v>
      </c>
      <c r="C1046" s="78">
        <v>1500</v>
      </c>
      <c r="D1046" s="78" t="s">
        <v>536</v>
      </c>
      <c r="E1046" s="16"/>
      <c r="F1046" s="15" t="str">
        <f>IF(ISBLANK(E1046),"", PRODUCT(C1046,E1046))</f>
        <v/>
      </c>
      <c r="G1046" s="82"/>
      <c r="H1046" s="82"/>
      <c r="I1046" s="72"/>
      <c r="J1046" s="72"/>
    </row>
    <row r="1047" spans="1:10" x14ac:dyDescent="0.25">
      <c r="A1047" s="15" t="s">
        <v>807</v>
      </c>
      <c r="B1047" s="72" t="s">
        <v>808</v>
      </c>
      <c r="C1047" s="78"/>
      <c r="D1047" s="78"/>
      <c r="E1047" s="15"/>
      <c r="F1047" s="15"/>
      <c r="G1047" s="72"/>
      <c r="H1047" s="72"/>
      <c r="I1047" s="82"/>
      <c r="J1047" s="82"/>
    </row>
    <row r="1048" spans="1:10" x14ac:dyDescent="0.25">
      <c r="A1048" s="15" t="s">
        <v>809</v>
      </c>
      <c r="B1048" s="72" t="s">
        <v>810</v>
      </c>
      <c r="C1048" s="78"/>
      <c r="D1048" s="78"/>
      <c r="E1048" s="15"/>
      <c r="F1048" s="15"/>
      <c r="G1048" s="72"/>
      <c r="H1048" s="72"/>
      <c r="I1048" s="82"/>
      <c r="J1048" s="82"/>
    </row>
    <row r="1049" spans="1:10" ht="30" x14ac:dyDescent="0.25">
      <c r="A1049" s="15" t="s">
        <v>811</v>
      </c>
      <c r="B1049" s="72" t="s">
        <v>47</v>
      </c>
      <c r="C1049" s="78"/>
      <c r="D1049" s="78"/>
      <c r="E1049" s="15"/>
      <c r="F1049" s="15"/>
      <c r="G1049" s="72"/>
      <c r="H1049" s="72"/>
      <c r="I1049" s="82"/>
      <c r="J1049" s="82"/>
    </row>
    <row r="1050" spans="1:10" ht="30" x14ac:dyDescent="0.25">
      <c r="E1050" s="14" t="s">
        <v>48</v>
      </c>
      <c r="F1050" s="14" t="str">
        <f>IF((COUNT(C1046:C1049)&lt;&gt;COUNT(F1046:F1049)),"", ROUND(SUM(F1046:F1049),2))</f>
        <v/>
      </c>
      <c r="G1050" s="81" t="str">
        <f>IF((COUNT(C1046:C1049)&lt;&gt;COUNT(F1046:F1049)),"Neužpildytos visų objektų kainos", "")</f>
        <v>Neužpildytos visų objektų kainos</v>
      </c>
    </row>
    <row r="1051" spans="1:10" ht="30" x14ac:dyDescent="0.25">
      <c r="C1051" s="77" t="s">
        <v>49</v>
      </c>
      <c r="D1051" s="80"/>
      <c r="E1051" s="14" t="s">
        <v>50</v>
      </c>
      <c r="F1051" s="14" t="str">
        <f>IF(OR(F1050="",D1051=""),"", ROUND(PRODUCT(D1051,F1050)/100,2))</f>
        <v/>
      </c>
      <c r="G1051" s="81" t="str">
        <f>IF(D1051="", "Nurodykite taikomą PVM dydį", "")</f>
        <v>Nurodykite taikomą PVM dydį</v>
      </c>
    </row>
    <row r="1052" spans="1:10" x14ac:dyDescent="0.25">
      <c r="E1052" s="14" t="s">
        <v>51</v>
      </c>
      <c r="F1052" s="14">
        <f>IF(ISBLANK(F1051), "", ROUND(SUM(F1050:F1051),2))</f>
        <v>0</v>
      </c>
    </row>
    <row r="1056" spans="1:10" ht="30" x14ac:dyDescent="0.25">
      <c r="A1056" s="12" t="s">
        <v>812</v>
      </c>
      <c r="B1056" s="69" t="s">
        <v>813</v>
      </c>
    </row>
    <row r="1058" spans="1:10" x14ac:dyDescent="0.25">
      <c r="A1058" s="12" t="s">
        <v>28</v>
      </c>
    </row>
    <row r="1059" spans="1:10" ht="60" x14ac:dyDescent="0.25">
      <c r="A1059" s="14" t="s">
        <v>29</v>
      </c>
      <c r="B1059" s="71" t="s">
        <v>30</v>
      </c>
      <c r="C1059" s="77" t="s">
        <v>31</v>
      </c>
      <c r="D1059" s="77" t="s">
        <v>32</v>
      </c>
      <c r="E1059" s="14" t="s">
        <v>33</v>
      </c>
      <c r="F1059" s="14" t="s">
        <v>34</v>
      </c>
      <c r="G1059" s="71" t="s">
        <v>35</v>
      </c>
      <c r="H1059" s="71" t="s">
        <v>36</v>
      </c>
      <c r="I1059" s="71" t="s">
        <v>37</v>
      </c>
      <c r="J1059" s="71" t="s">
        <v>38</v>
      </c>
    </row>
    <row r="1060" spans="1:10" ht="30" x14ac:dyDescent="0.25">
      <c r="A1060" s="14" t="s">
        <v>814</v>
      </c>
      <c r="B1060" s="71" t="s">
        <v>815</v>
      </c>
      <c r="C1060" s="78"/>
      <c r="D1060" s="78"/>
      <c r="E1060" s="15"/>
      <c r="F1060" s="15"/>
      <c r="G1060" s="72"/>
      <c r="H1060" s="72"/>
      <c r="I1060" s="72"/>
      <c r="J1060" s="72"/>
    </row>
    <row r="1061" spans="1:10" x14ac:dyDescent="0.25">
      <c r="A1061" s="15" t="s">
        <v>816</v>
      </c>
      <c r="B1061" s="72" t="s">
        <v>817</v>
      </c>
      <c r="C1061" s="78">
        <v>6000</v>
      </c>
      <c r="D1061" s="78" t="s">
        <v>483</v>
      </c>
      <c r="E1061" s="16"/>
      <c r="F1061" s="15" t="str">
        <f>IF(ISBLANK(E1061),"", PRODUCT(C1061,E1061))</f>
        <v/>
      </c>
      <c r="G1061" s="82"/>
      <c r="H1061" s="82"/>
      <c r="I1061" s="72"/>
      <c r="J1061" s="72"/>
    </row>
    <row r="1062" spans="1:10" ht="30" x14ac:dyDescent="0.25">
      <c r="A1062" s="15" t="s">
        <v>818</v>
      </c>
      <c r="B1062" s="72" t="s">
        <v>47</v>
      </c>
      <c r="C1062" s="78"/>
      <c r="D1062" s="78"/>
      <c r="E1062" s="15"/>
      <c r="F1062" s="15"/>
      <c r="G1062" s="72"/>
      <c r="H1062" s="72"/>
      <c r="I1062" s="82"/>
      <c r="J1062" s="82"/>
    </row>
    <row r="1063" spans="1:10" x14ac:dyDescent="0.25">
      <c r="A1063" s="15" t="s">
        <v>819</v>
      </c>
      <c r="B1063" s="72" t="s">
        <v>820</v>
      </c>
      <c r="C1063" s="78">
        <v>6000</v>
      </c>
      <c r="D1063" s="78" t="s">
        <v>483</v>
      </c>
      <c r="E1063" s="16"/>
      <c r="F1063" s="15" t="str">
        <f>IF(ISBLANK(E1063),"", PRODUCT(C1063,E1063))</f>
        <v/>
      </c>
      <c r="G1063" s="82"/>
      <c r="H1063" s="82"/>
      <c r="I1063" s="72"/>
      <c r="J1063" s="72"/>
    </row>
    <row r="1064" spans="1:10" ht="30" x14ac:dyDescent="0.25">
      <c r="A1064" s="15" t="s">
        <v>821</v>
      </c>
      <c r="B1064" s="72" t="s">
        <v>47</v>
      </c>
      <c r="C1064" s="78"/>
      <c r="D1064" s="78"/>
      <c r="E1064" s="15"/>
      <c r="F1064" s="15"/>
      <c r="G1064" s="72"/>
      <c r="H1064" s="72"/>
      <c r="I1064" s="82"/>
      <c r="J1064" s="82"/>
    </row>
    <row r="1065" spans="1:10" x14ac:dyDescent="0.25">
      <c r="A1065" s="15" t="s">
        <v>822</v>
      </c>
      <c r="B1065" s="72" t="s">
        <v>823</v>
      </c>
      <c r="C1065" s="78">
        <v>6000</v>
      </c>
      <c r="D1065" s="78" t="s">
        <v>483</v>
      </c>
      <c r="E1065" s="16"/>
      <c r="F1065" s="15" t="str">
        <f>IF(ISBLANK(E1065),"", PRODUCT(C1065,E1065))</f>
        <v/>
      </c>
      <c r="G1065" s="82"/>
      <c r="H1065" s="82"/>
      <c r="I1065" s="72"/>
      <c r="J1065" s="72"/>
    </row>
    <row r="1066" spans="1:10" ht="30" x14ac:dyDescent="0.25">
      <c r="A1066" s="15" t="s">
        <v>824</v>
      </c>
      <c r="B1066" s="72" t="s">
        <v>47</v>
      </c>
      <c r="C1066" s="78"/>
      <c r="D1066" s="78"/>
      <c r="E1066" s="15"/>
      <c r="F1066" s="15"/>
      <c r="G1066" s="72"/>
      <c r="H1066" s="72"/>
      <c r="I1066" s="82"/>
      <c r="J1066" s="82"/>
    </row>
    <row r="1067" spans="1:10" x14ac:dyDescent="0.25">
      <c r="A1067" s="15" t="s">
        <v>825</v>
      </c>
      <c r="B1067" s="72" t="s">
        <v>826</v>
      </c>
      <c r="C1067" s="78">
        <v>6000</v>
      </c>
      <c r="D1067" s="78" t="s">
        <v>483</v>
      </c>
      <c r="E1067" s="16"/>
      <c r="F1067" s="15" t="str">
        <f>IF(ISBLANK(E1067),"", PRODUCT(C1067,E1067))</f>
        <v/>
      </c>
      <c r="G1067" s="82"/>
      <c r="H1067" s="82"/>
      <c r="I1067" s="72"/>
      <c r="J1067" s="72"/>
    </row>
    <row r="1068" spans="1:10" ht="30" x14ac:dyDescent="0.25">
      <c r="A1068" s="15" t="s">
        <v>827</v>
      </c>
      <c r="B1068" s="72" t="s">
        <v>47</v>
      </c>
      <c r="C1068" s="78"/>
      <c r="D1068" s="78"/>
      <c r="E1068" s="15"/>
      <c r="F1068" s="15"/>
      <c r="G1068" s="72"/>
      <c r="H1068" s="72"/>
      <c r="I1068" s="82"/>
      <c r="J1068" s="82"/>
    </row>
    <row r="1069" spans="1:10" ht="30" x14ac:dyDescent="0.25">
      <c r="E1069" s="14" t="s">
        <v>48</v>
      </c>
      <c r="F1069" s="14" t="str">
        <f>IF((COUNT(C1061:C1068)&lt;&gt;COUNT(F1061:F1068)),"", ROUND(SUM(F1061:F1068),2))</f>
        <v/>
      </c>
      <c r="G1069" s="81" t="str">
        <f>IF((COUNT(C1061:C1068)&lt;&gt;COUNT(F1061:F1068)),"Neužpildytos visų objektų kainos", "")</f>
        <v>Neužpildytos visų objektų kainos</v>
      </c>
    </row>
    <row r="1070" spans="1:10" ht="30" x14ac:dyDescent="0.25">
      <c r="C1070" s="77" t="s">
        <v>49</v>
      </c>
      <c r="D1070" s="80"/>
      <c r="E1070" s="14" t="s">
        <v>50</v>
      </c>
      <c r="F1070" s="14" t="str">
        <f>IF(OR(F1069="",D1070=""),"", ROUND(PRODUCT(D1070,F1069)/100,2))</f>
        <v/>
      </c>
      <c r="G1070" s="81" t="str">
        <f>IF(D1070="", "Nurodykite taikomą PVM dydį", "")</f>
        <v>Nurodykite taikomą PVM dydį</v>
      </c>
    </row>
    <row r="1071" spans="1:10" x14ac:dyDescent="0.25">
      <c r="E1071" s="14" t="s">
        <v>51</v>
      </c>
      <c r="F1071" s="14">
        <f>IF(ISBLANK(F1070), "", ROUND(SUM(F1069:F1070),2))</f>
        <v>0</v>
      </c>
    </row>
    <row r="1075" spans="1:10" ht="45" x14ac:dyDescent="0.25">
      <c r="A1075" s="12" t="s">
        <v>828</v>
      </c>
      <c r="B1075" s="69" t="s">
        <v>829</v>
      </c>
    </row>
    <row r="1077" spans="1:10" x14ac:dyDescent="0.25">
      <c r="A1077" s="12" t="s">
        <v>28</v>
      </c>
    </row>
    <row r="1078" spans="1:10" ht="60" x14ac:dyDescent="0.25">
      <c r="A1078" s="14" t="s">
        <v>29</v>
      </c>
      <c r="B1078" s="71" t="s">
        <v>30</v>
      </c>
      <c r="C1078" s="77" t="s">
        <v>31</v>
      </c>
      <c r="D1078" s="77" t="s">
        <v>32</v>
      </c>
      <c r="E1078" s="14" t="s">
        <v>33</v>
      </c>
      <c r="F1078" s="14" t="s">
        <v>34</v>
      </c>
      <c r="G1078" s="71" t="s">
        <v>35</v>
      </c>
      <c r="H1078" s="71" t="s">
        <v>36</v>
      </c>
      <c r="I1078" s="71" t="s">
        <v>37</v>
      </c>
      <c r="J1078" s="71" t="s">
        <v>38</v>
      </c>
    </row>
    <row r="1079" spans="1:10" ht="30" x14ac:dyDescent="0.25">
      <c r="A1079" s="14" t="s">
        <v>830</v>
      </c>
      <c r="B1079" s="71" t="s">
        <v>831</v>
      </c>
      <c r="C1079" s="78"/>
      <c r="D1079" s="78"/>
      <c r="E1079" s="15"/>
      <c r="F1079" s="15"/>
      <c r="G1079" s="72"/>
      <c r="H1079" s="72"/>
      <c r="I1079" s="72"/>
      <c r="J1079" s="72"/>
    </row>
    <row r="1080" spans="1:10" ht="30" x14ac:dyDescent="0.25">
      <c r="A1080" s="15" t="s">
        <v>832</v>
      </c>
      <c r="B1080" s="72" t="s">
        <v>833</v>
      </c>
      <c r="C1080" s="78">
        <v>6</v>
      </c>
      <c r="D1080" s="78" t="s">
        <v>586</v>
      </c>
      <c r="E1080" s="16"/>
      <c r="F1080" s="15" t="str">
        <f>IF(ISBLANK(E1080),"", PRODUCT(C1080,E1080))</f>
        <v/>
      </c>
      <c r="G1080" s="82"/>
      <c r="H1080" s="82"/>
      <c r="I1080" s="72"/>
      <c r="J1080" s="72"/>
    </row>
    <row r="1081" spans="1:10" x14ac:dyDescent="0.25">
      <c r="A1081" s="15" t="s">
        <v>834</v>
      </c>
      <c r="B1081" s="72" t="s">
        <v>835</v>
      </c>
      <c r="C1081" s="78"/>
      <c r="D1081" s="78"/>
      <c r="E1081" s="15"/>
      <c r="F1081" s="15"/>
      <c r="G1081" s="72"/>
      <c r="H1081" s="72"/>
      <c r="I1081" s="82"/>
      <c r="J1081" s="82"/>
    </row>
    <row r="1082" spans="1:10" x14ac:dyDescent="0.25">
      <c r="A1082" s="15" t="s">
        <v>836</v>
      </c>
      <c r="B1082" s="72" t="s">
        <v>837</v>
      </c>
      <c r="C1082" s="78"/>
      <c r="D1082" s="78"/>
      <c r="E1082" s="15"/>
      <c r="F1082" s="15"/>
      <c r="G1082" s="72"/>
      <c r="H1082" s="72"/>
      <c r="I1082" s="82"/>
      <c r="J1082" s="82"/>
    </row>
    <row r="1083" spans="1:10" ht="30" x14ac:dyDescent="0.25">
      <c r="A1083" s="15" t="s">
        <v>838</v>
      </c>
      <c r="B1083" s="72" t="s">
        <v>47</v>
      </c>
      <c r="C1083" s="78"/>
      <c r="D1083" s="78"/>
      <c r="E1083" s="15"/>
      <c r="F1083" s="15"/>
      <c r="G1083" s="72"/>
      <c r="H1083" s="72"/>
      <c r="I1083" s="82"/>
      <c r="J1083" s="82"/>
    </row>
    <row r="1084" spans="1:10" ht="30" x14ac:dyDescent="0.25">
      <c r="E1084" s="14" t="s">
        <v>48</v>
      </c>
      <c r="F1084" s="14" t="str">
        <f>IF((COUNT(C1080:C1083)&lt;&gt;COUNT(F1080:F1083)),"", ROUND(SUM(F1080:F1083),2))</f>
        <v/>
      </c>
      <c r="G1084" s="81" t="str">
        <f>IF((COUNT(C1080:C1083)&lt;&gt;COUNT(F1080:F1083)),"Neužpildytos visų objektų kainos", "")</f>
        <v>Neužpildytos visų objektų kainos</v>
      </c>
    </row>
    <row r="1085" spans="1:10" ht="30" x14ac:dyDescent="0.25">
      <c r="C1085" s="77" t="s">
        <v>49</v>
      </c>
      <c r="D1085" s="80"/>
      <c r="E1085" s="14" t="s">
        <v>50</v>
      </c>
      <c r="F1085" s="14" t="str">
        <f>IF(OR(F1084="",D1085=""),"", ROUND(PRODUCT(D1085,F1084)/100,2))</f>
        <v/>
      </c>
      <c r="G1085" s="81" t="str">
        <f>IF(D1085="", "Nurodykite taikomą PVM dydį", "")</f>
        <v>Nurodykite taikomą PVM dydį</v>
      </c>
    </row>
    <row r="1086" spans="1:10" x14ac:dyDescent="0.25">
      <c r="E1086" s="14" t="s">
        <v>51</v>
      </c>
      <c r="F1086" s="14">
        <f>IF(ISBLANK(F1085), "", ROUND(SUM(F1084:F1085),2))</f>
        <v>0</v>
      </c>
    </row>
    <row r="1090" spans="1:10" ht="45" x14ac:dyDescent="0.25">
      <c r="A1090" s="12" t="s">
        <v>839</v>
      </c>
      <c r="B1090" s="69" t="s">
        <v>840</v>
      </c>
    </row>
    <row r="1092" spans="1:10" x14ac:dyDescent="0.25">
      <c r="A1092" s="12" t="s">
        <v>28</v>
      </c>
    </row>
    <row r="1093" spans="1:10" ht="60" x14ac:dyDescent="0.25">
      <c r="A1093" s="14" t="s">
        <v>29</v>
      </c>
      <c r="B1093" s="71" t="s">
        <v>30</v>
      </c>
      <c r="C1093" s="77" t="s">
        <v>31</v>
      </c>
      <c r="D1093" s="77" t="s">
        <v>32</v>
      </c>
      <c r="E1093" s="14" t="s">
        <v>33</v>
      </c>
      <c r="F1093" s="14" t="s">
        <v>34</v>
      </c>
      <c r="G1093" s="71" t="s">
        <v>35</v>
      </c>
      <c r="H1093" s="71" t="s">
        <v>36</v>
      </c>
      <c r="I1093" s="71" t="s">
        <v>37</v>
      </c>
      <c r="J1093" s="71" t="s">
        <v>38</v>
      </c>
    </row>
    <row r="1094" spans="1:10" ht="30" x14ac:dyDescent="0.25">
      <c r="A1094" s="14" t="s">
        <v>841</v>
      </c>
      <c r="B1094" s="71" t="s">
        <v>842</v>
      </c>
      <c r="C1094" s="78"/>
      <c r="D1094" s="78"/>
      <c r="E1094" s="15"/>
      <c r="F1094" s="15"/>
      <c r="G1094" s="72"/>
      <c r="H1094" s="72"/>
      <c r="I1094" s="72"/>
      <c r="J1094" s="72"/>
    </row>
    <row r="1095" spans="1:10" x14ac:dyDescent="0.25">
      <c r="A1095" s="15" t="s">
        <v>843</v>
      </c>
      <c r="B1095" s="72" t="s">
        <v>844</v>
      </c>
      <c r="C1095" s="78">
        <v>3000</v>
      </c>
      <c r="D1095" s="78" t="s">
        <v>483</v>
      </c>
      <c r="E1095" s="16"/>
      <c r="F1095" s="15" t="str">
        <f>IF(ISBLANK(E1095),"", PRODUCT(C1095,E1095))</f>
        <v/>
      </c>
      <c r="G1095" s="82"/>
      <c r="H1095" s="82"/>
      <c r="I1095" s="72"/>
      <c r="J1095" s="72"/>
    </row>
    <row r="1096" spans="1:10" ht="30" x14ac:dyDescent="0.25">
      <c r="A1096" s="15" t="s">
        <v>845</v>
      </c>
      <c r="B1096" s="72" t="s">
        <v>47</v>
      </c>
      <c r="C1096" s="78"/>
      <c r="D1096" s="78"/>
      <c r="E1096" s="15"/>
      <c r="F1096" s="15"/>
      <c r="G1096" s="72"/>
      <c r="H1096" s="72"/>
      <c r="I1096" s="82"/>
      <c r="J1096" s="82"/>
    </row>
    <row r="1097" spans="1:10" x14ac:dyDescent="0.25">
      <c r="A1097" s="15" t="s">
        <v>846</v>
      </c>
      <c r="B1097" s="72" t="s">
        <v>847</v>
      </c>
      <c r="C1097" s="78">
        <v>3000</v>
      </c>
      <c r="D1097" s="78" t="s">
        <v>483</v>
      </c>
      <c r="E1097" s="16"/>
      <c r="F1097" s="15" t="str">
        <f>IF(ISBLANK(E1097),"", PRODUCT(C1097,E1097))</f>
        <v/>
      </c>
      <c r="G1097" s="82"/>
      <c r="H1097" s="82"/>
      <c r="I1097" s="72"/>
      <c r="J1097" s="72"/>
    </row>
    <row r="1098" spans="1:10" ht="30" x14ac:dyDescent="0.25">
      <c r="A1098" s="15" t="s">
        <v>848</v>
      </c>
      <c r="B1098" s="72" t="s">
        <v>47</v>
      </c>
      <c r="C1098" s="78"/>
      <c r="D1098" s="78"/>
      <c r="E1098" s="15"/>
      <c r="F1098" s="15"/>
      <c r="G1098" s="72"/>
      <c r="H1098" s="72"/>
      <c r="I1098" s="82"/>
      <c r="J1098" s="82"/>
    </row>
    <row r="1099" spans="1:10" x14ac:dyDescent="0.25">
      <c r="A1099" s="15" t="s">
        <v>849</v>
      </c>
      <c r="B1099" s="72" t="s">
        <v>850</v>
      </c>
      <c r="C1099" s="78">
        <v>3000</v>
      </c>
      <c r="D1099" s="78" t="s">
        <v>483</v>
      </c>
      <c r="E1099" s="16"/>
      <c r="F1099" s="15" t="str">
        <f>IF(ISBLANK(E1099),"", PRODUCT(C1099,E1099))</f>
        <v/>
      </c>
      <c r="G1099" s="82"/>
      <c r="H1099" s="82"/>
      <c r="I1099" s="72"/>
      <c r="J1099" s="72"/>
    </row>
    <row r="1100" spans="1:10" ht="30" x14ac:dyDescent="0.25">
      <c r="A1100" s="15" t="s">
        <v>851</v>
      </c>
      <c r="B1100" s="72" t="s">
        <v>47</v>
      </c>
      <c r="C1100" s="78"/>
      <c r="D1100" s="78"/>
      <c r="E1100" s="15"/>
      <c r="F1100" s="15"/>
      <c r="G1100" s="72"/>
      <c r="H1100" s="72"/>
      <c r="I1100" s="82"/>
      <c r="J1100" s="82"/>
    </row>
    <row r="1101" spans="1:10" ht="30" x14ac:dyDescent="0.25">
      <c r="E1101" s="14" t="s">
        <v>48</v>
      </c>
      <c r="F1101" s="14" t="str">
        <f>IF((COUNT(C1095:C1100)&lt;&gt;COUNT(F1095:F1100)),"", ROUND(SUM(F1095:F1100),2))</f>
        <v/>
      </c>
      <c r="G1101" s="81" t="str">
        <f>IF((COUNT(C1095:C1100)&lt;&gt;COUNT(F1095:F1100)),"Neužpildytos visų objektų kainos", "")</f>
        <v>Neužpildytos visų objektų kainos</v>
      </c>
    </row>
    <row r="1102" spans="1:10" ht="30" x14ac:dyDescent="0.25">
      <c r="C1102" s="77" t="s">
        <v>49</v>
      </c>
      <c r="D1102" s="80"/>
      <c r="E1102" s="14" t="s">
        <v>50</v>
      </c>
      <c r="F1102" s="14" t="str">
        <f>IF(OR(F1101="",D1102=""),"", ROUND(PRODUCT(D1102,F1101)/100,2))</f>
        <v/>
      </c>
      <c r="G1102" s="81" t="str">
        <f>IF(D1102="", "Nurodykite taikomą PVM dydį", "")</f>
        <v>Nurodykite taikomą PVM dydį</v>
      </c>
    </row>
    <row r="1103" spans="1:10" x14ac:dyDescent="0.25">
      <c r="E1103" s="14" t="s">
        <v>51</v>
      </c>
      <c r="F1103" s="14">
        <f>IF(ISBLANK(F1102), "", ROUND(SUM(F1101:F1102),2))</f>
        <v>0</v>
      </c>
    </row>
    <row r="1107" spans="1:10" x14ac:dyDescent="0.25">
      <c r="A1107" s="12" t="s">
        <v>852</v>
      </c>
      <c r="B1107" s="69" t="s">
        <v>853</v>
      </c>
    </row>
    <row r="1109" spans="1:10" x14ac:dyDescent="0.25">
      <c r="A1109" s="12" t="s">
        <v>28</v>
      </c>
    </row>
    <row r="1110" spans="1:10" ht="60" x14ac:dyDescent="0.25">
      <c r="A1110" s="14" t="s">
        <v>29</v>
      </c>
      <c r="B1110" s="71" t="s">
        <v>30</v>
      </c>
      <c r="C1110" s="77" t="s">
        <v>31</v>
      </c>
      <c r="D1110" s="77" t="s">
        <v>32</v>
      </c>
      <c r="E1110" s="14" t="s">
        <v>33</v>
      </c>
      <c r="F1110" s="14" t="s">
        <v>34</v>
      </c>
      <c r="G1110" s="71" t="s">
        <v>35</v>
      </c>
      <c r="H1110" s="71" t="s">
        <v>36</v>
      </c>
      <c r="I1110" s="71" t="s">
        <v>37</v>
      </c>
      <c r="J1110" s="71" t="s">
        <v>38</v>
      </c>
    </row>
    <row r="1111" spans="1:10" x14ac:dyDescent="0.25">
      <c r="A1111" s="14" t="s">
        <v>854</v>
      </c>
      <c r="B1111" s="71" t="s">
        <v>855</v>
      </c>
      <c r="C1111" s="78"/>
      <c r="D1111" s="78"/>
      <c r="E1111" s="15"/>
      <c r="F1111" s="15"/>
      <c r="G1111" s="72"/>
      <c r="H1111" s="72"/>
      <c r="I1111" s="72"/>
      <c r="J1111" s="72"/>
    </row>
    <row r="1112" spans="1:10" x14ac:dyDescent="0.25">
      <c r="A1112" s="15" t="s">
        <v>856</v>
      </c>
      <c r="B1112" s="72" t="s">
        <v>857</v>
      </c>
      <c r="C1112" s="78">
        <v>30</v>
      </c>
      <c r="D1112" s="78" t="s">
        <v>483</v>
      </c>
      <c r="E1112" s="16"/>
      <c r="F1112" s="15" t="str">
        <f>IF(ISBLANK(E1112),"", PRODUCT(C1112,E1112))</f>
        <v/>
      </c>
      <c r="G1112" s="82"/>
      <c r="H1112" s="82"/>
      <c r="I1112" s="72"/>
      <c r="J1112" s="72"/>
    </row>
    <row r="1113" spans="1:10" ht="30" x14ac:dyDescent="0.25">
      <c r="A1113" s="15" t="s">
        <v>858</v>
      </c>
      <c r="B1113" s="72" t="s">
        <v>47</v>
      </c>
      <c r="C1113" s="78"/>
      <c r="D1113" s="78"/>
      <c r="E1113" s="15"/>
      <c r="F1113" s="15"/>
      <c r="G1113" s="72"/>
      <c r="H1113" s="72"/>
      <c r="I1113" s="82"/>
      <c r="J1113" s="82"/>
    </row>
    <row r="1114" spans="1:10" x14ac:dyDescent="0.25">
      <c r="A1114" s="15" t="s">
        <v>859</v>
      </c>
      <c r="B1114" s="72" t="s">
        <v>860</v>
      </c>
      <c r="C1114" s="78">
        <v>6</v>
      </c>
      <c r="D1114" s="78" t="s">
        <v>483</v>
      </c>
      <c r="E1114" s="16"/>
      <c r="F1114" s="15" t="str">
        <f>IF(ISBLANK(E1114),"", PRODUCT(C1114,E1114))</f>
        <v/>
      </c>
      <c r="G1114" s="82"/>
      <c r="H1114" s="82"/>
      <c r="I1114" s="72"/>
      <c r="J1114" s="72"/>
    </row>
    <row r="1115" spans="1:10" ht="30" x14ac:dyDescent="0.25">
      <c r="A1115" s="15" t="s">
        <v>861</v>
      </c>
      <c r="B1115" s="72" t="s">
        <v>47</v>
      </c>
      <c r="C1115" s="78"/>
      <c r="D1115" s="78"/>
      <c r="E1115" s="15"/>
      <c r="F1115" s="15"/>
      <c r="G1115" s="72"/>
      <c r="H1115" s="72"/>
      <c r="I1115" s="82"/>
      <c r="J1115" s="82"/>
    </row>
    <row r="1116" spans="1:10" x14ac:dyDescent="0.25">
      <c r="A1116" s="15" t="s">
        <v>862</v>
      </c>
      <c r="B1116" s="72" t="s">
        <v>863</v>
      </c>
      <c r="C1116" s="78">
        <v>6</v>
      </c>
      <c r="D1116" s="78" t="s">
        <v>483</v>
      </c>
      <c r="E1116" s="16"/>
      <c r="F1116" s="15" t="str">
        <f>IF(ISBLANK(E1116),"", PRODUCT(C1116,E1116))</f>
        <v/>
      </c>
      <c r="G1116" s="82"/>
      <c r="H1116" s="82"/>
      <c r="I1116" s="72"/>
      <c r="J1116" s="72"/>
    </row>
    <row r="1117" spans="1:10" ht="30" x14ac:dyDescent="0.25">
      <c r="A1117" s="15" t="s">
        <v>864</v>
      </c>
      <c r="B1117" s="72" t="s">
        <v>47</v>
      </c>
      <c r="C1117" s="78"/>
      <c r="D1117" s="78"/>
      <c r="E1117" s="15"/>
      <c r="F1117" s="15"/>
      <c r="G1117" s="72"/>
      <c r="H1117" s="72"/>
      <c r="I1117" s="82"/>
      <c r="J1117" s="82"/>
    </row>
    <row r="1118" spans="1:10" x14ac:dyDescent="0.25">
      <c r="A1118" s="15" t="s">
        <v>865</v>
      </c>
      <c r="B1118" s="72" t="s">
        <v>866</v>
      </c>
      <c r="C1118" s="78">
        <v>6</v>
      </c>
      <c r="D1118" s="78" t="s">
        <v>483</v>
      </c>
      <c r="E1118" s="16"/>
      <c r="F1118" s="15" t="str">
        <f>IF(ISBLANK(E1118),"", PRODUCT(C1118,E1118))</f>
        <v/>
      </c>
      <c r="G1118" s="82"/>
      <c r="H1118" s="82"/>
      <c r="I1118" s="72"/>
      <c r="J1118" s="72"/>
    </row>
    <row r="1119" spans="1:10" ht="30" x14ac:dyDescent="0.25">
      <c r="A1119" s="15" t="s">
        <v>867</v>
      </c>
      <c r="B1119" s="72" t="s">
        <v>47</v>
      </c>
      <c r="C1119" s="78"/>
      <c r="D1119" s="78"/>
      <c r="E1119" s="15"/>
      <c r="F1119" s="15"/>
      <c r="G1119" s="72"/>
      <c r="H1119" s="72"/>
      <c r="I1119" s="82"/>
      <c r="J1119" s="82"/>
    </row>
    <row r="1120" spans="1:10" x14ac:dyDescent="0.25">
      <c r="A1120" s="15" t="s">
        <v>868</v>
      </c>
      <c r="B1120" s="72" t="s">
        <v>869</v>
      </c>
      <c r="C1120" s="78">
        <v>6</v>
      </c>
      <c r="D1120" s="78" t="s">
        <v>483</v>
      </c>
      <c r="E1120" s="16"/>
      <c r="F1120" s="15" t="str">
        <f>IF(ISBLANK(E1120),"", PRODUCT(C1120,E1120))</f>
        <v/>
      </c>
      <c r="G1120" s="82"/>
      <c r="H1120" s="82"/>
      <c r="I1120" s="72"/>
      <c r="J1120" s="72"/>
    </row>
    <row r="1121" spans="1:10" ht="30" x14ac:dyDescent="0.25">
      <c r="A1121" s="15" t="s">
        <v>870</v>
      </c>
      <c r="B1121" s="72" t="s">
        <v>47</v>
      </c>
      <c r="C1121" s="78"/>
      <c r="D1121" s="78"/>
      <c r="E1121" s="15"/>
      <c r="F1121" s="15"/>
      <c r="G1121" s="72"/>
      <c r="H1121" s="72"/>
      <c r="I1121" s="82"/>
      <c r="J1121" s="82"/>
    </row>
    <row r="1122" spans="1:10" x14ac:dyDescent="0.25">
      <c r="A1122" s="15" t="s">
        <v>871</v>
      </c>
      <c r="B1122" s="72" t="s">
        <v>872</v>
      </c>
      <c r="C1122" s="78">
        <v>6</v>
      </c>
      <c r="D1122" s="78" t="s">
        <v>483</v>
      </c>
      <c r="E1122" s="16"/>
      <c r="F1122" s="15" t="str">
        <f>IF(ISBLANK(E1122),"", PRODUCT(C1122,E1122))</f>
        <v/>
      </c>
      <c r="G1122" s="82"/>
      <c r="H1122" s="82"/>
      <c r="I1122" s="72"/>
      <c r="J1122" s="72"/>
    </row>
    <row r="1123" spans="1:10" ht="30" x14ac:dyDescent="0.25">
      <c r="A1123" s="15" t="s">
        <v>873</v>
      </c>
      <c r="B1123" s="72" t="s">
        <v>47</v>
      </c>
      <c r="C1123" s="78"/>
      <c r="D1123" s="78"/>
      <c r="E1123" s="15"/>
      <c r="F1123" s="15"/>
      <c r="G1123" s="72"/>
      <c r="H1123" s="72"/>
      <c r="I1123" s="82"/>
      <c r="J1123" s="82"/>
    </row>
    <row r="1124" spans="1:10" x14ac:dyDescent="0.25">
      <c r="A1124" s="15" t="s">
        <v>874</v>
      </c>
      <c r="B1124" s="72" t="s">
        <v>875</v>
      </c>
      <c r="C1124" s="78">
        <v>30</v>
      </c>
      <c r="D1124" s="78" t="s">
        <v>483</v>
      </c>
      <c r="E1124" s="16"/>
      <c r="F1124" s="15" t="str">
        <f>IF(ISBLANK(E1124),"", PRODUCT(C1124,E1124))</f>
        <v/>
      </c>
      <c r="G1124" s="82"/>
      <c r="H1124" s="82"/>
      <c r="I1124" s="72"/>
      <c r="J1124" s="72"/>
    </row>
    <row r="1125" spans="1:10" ht="30" x14ac:dyDescent="0.25">
      <c r="A1125" s="15" t="s">
        <v>876</v>
      </c>
      <c r="B1125" s="72" t="s">
        <v>47</v>
      </c>
      <c r="C1125" s="78"/>
      <c r="D1125" s="78"/>
      <c r="E1125" s="15"/>
      <c r="F1125" s="15"/>
      <c r="G1125" s="72"/>
      <c r="H1125" s="72"/>
      <c r="I1125" s="82"/>
      <c r="J1125" s="82"/>
    </row>
    <row r="1126" spans="1:10" x14ac:dyDescent="0.25">
      <c r="A1126" s="15" t="s">
        <v>877</v>
      </c>
      <c r="B1126" s="72" t="s">
        <v>878</v>
      </c>
      <c r="C1126" s="78">
        <v>15</v>
      </c>
      <c r="D1126" s="78" t="s">
        <v>483</v>
      </c>
      <c r="E1126" s="16"/>
      <c r="F1126" s="15" t="str">
        <f>IF(ISBLANK(E1126),"", PRODUCT(C1126,E1126))</f>
        <v/>
      </c>
      <c r="G1126" s="82"/>
      <c r="H1126" s="82"/>
      <c r="I1126" s="72"/>
      <c r="J1126" s="72"/>
    </row>
    <row r="1127" spans="1:10" ht="30" x14ac:dyDescent="0.25">
      <c r="A1127" s="15" t="s">
        <v>879</v>
      </c>
      <c r="B1127" s="72" t="s">
        <v>47</v>
      </c>
      <c r="C1127" s="78"/>
      <c r="D1127" s="78"/>
      <c r="E1127" s="15"/>
      <c r="F1127" s="15"/>
      <c r="G1127" s="72"/>
      <c r="H1127" s="72"/>
      <c r="I1127" s="82"/>
      <c r="J1127" s="82"/>
    </row>
    <row r="1128" spans="1:10" x14ac:dyDescent="0.25">
      <c r="A1128" s="15" t="s">
        <v>880</v>
      </c>
      <c r="B1128" s="72" t="s">
        <v>881</v>
      </c>
      <c r="C1128" s="78">
        <v>6</v>
      </c>
      <c r="D1128" s="78" t="s">
        <v>483</v>
      </c>
      <c r="E1128" s="16"/>
      <c r="F1128" s="15" t="str">
        <f>IF(ISBLANK(E1128),"", PRODUCT(C1128,E1128))</f>
        <v/>
      </c>
      <c r="G1128" s="82"/>
      <c r="H1128" s="82"/>
      <c r="I1128" s="72"/>
      <c r="J1128" s="72"/>
    </row>
    <row r="1129" spans="1:10" ht="30" x14ac:dyDescent="0.25">
      <c r="A1129" s="15" t="s">
        <v>882</v>
      </c>
      <c r="B1129" s="72" t="s">
        <v>47</v>
      </c>
      <c r="C1129" s="78"/>
      <c r="D1129" s="78"/>
      <c r="E1129" s="15"/>
      <c r="F1129" s="15"/>
      <c r="G1129" s="72"/>
      <c r="H1129" s="72"/>
      <c r="I1129" s="82"/>
      <c r="J1129" s="82"/>
    </row>
    <row r="1130" spans="1:10" x14ac:dyDescent="0.25">
      <c r="A1130" s="15" t="s">
        <v>883</v>
      </c>
      <c r="B1130" s="72" t="s">
        <v>884</v>
      </c>
      <c r="C1130" s="78">
        <v>15</v>
      </c>
      <c r="D1130" s="78" t="s">
        <v>483</v>
      </c>
      <c r="E1130" s="16"/>
      <c r="F1130" s="15" t="str">
        <f>IF(ISBLANK(E1130),"", PRODUCT(C1130,E1130))</f>
        <v/>
      </c>
      <c r="G1130" s="82"/>
      <c r="H1130" s="82"/>
      <c r="I1130" s="72"/>
      <c r="J1130" s="72"/>
    </row>
    <row r="1131" spans="1:10" ht="30" x14ac:dyDescent="0.25">
      <c r="A1131" s="15" t="s">
        <v>885</v>
      </c>
      <c r="B1131" s="72" t="s">
        <v>47</v>
      </c>
      <c r="C1131" s="78"/>
      <c r="D1131" s="78"/>
      <c r="E1131" s="15"/>
      <c r="F1131" s="15"/>
      <c r="G1131" s="72"/>
      <c r="H1131" s="72"/>
      <c r="I1131" s="82"/>
      <c r="J1131" s="82"/>
    </row>
    <row r="1132" spans="1:10" x14ac:dyDescent="0.25">
      <c r="A1132" s="15" t="s">
        <v>886</v>
      </c>
      <c r="B1132" s="72" t="s">
        <v>887</v>
      </c>
      <c r="C1132" s="78">
        <v>30</v>
      </c>
      <c r="D1132" s="78" t="s">
        <v>483</v>
      </c>
      <c r="E1132" s="16"/>
      <c r="F1132" s="15" t="str">
        <f>IF(ISBLANK(E1132),"", PRODUCT(C1132,E1132))</f>
        <v/>
      </c>
      <c r="G1132" s="82"/>
      <c r="H1132" s="82"/>
      <c r="I1132" s="72"/>
      <c r="J1132" s="72"/>
    </row>
    <row r="1133" spans="1:10" ht="30" x14ac:dyDescent="0.25">
      <c r="A1133" s="15" t="s">
        <v>888</v>
      </c>
      <c r="B1133" s="72" t="s">
        <v>47</v>
      </c>
      <c r="C1133" s="78"/>
      <c r="D1133" s="78"/>
      <c r="E1133" s="15"/>
      <c r="F1133" s="15"/>
      <c r="G1133" s="72"/>
      <c r="H1133" s="72"/>
      <c r="I1133" s="82"/>
      <c r="J1133" s="82"/>
    </row>
    <row r="1134" spans="1:10" x14ac:dyDescent="0.25">
      <c r="A1134" s="15" t="s">
        <v>889</v>
      </c>
      <c r="B1134" s="72" t="s">
        <v>890</v>
      </c>
      <c r="C1134" s="78">
        <v>6</v>
      </c>
      <c r="D1134" s="78" t="s">
        <v>483</v>
      </c>
      <c r="E1134" s="16"/>
      <c r="F1134" s="15" t="str">
        <f>IF(ISBLANK(E1134),"", PRODUCT(C1134,E1134))</f>
        <v/>
      </c>
      <c r="G1134" s="82"/>
      <c r="H1134" s="82"/>
      <c r="I1134" s="72"/>
      <c r="J1134" s="72"/>
    </row>
    <row r="1135" spans="1:10" ht="30" x14ac:dyDescent="0.25">
      <c r="A1135" s="15" t="s">
        <v>891</v>
      </c>
      <c r="B1135" s="72" t="s">
        <v>47</v>
      </c>
      <c r="C1135" s="78"/>
      <c r="D1135" s="78"/>
      <c r="E1135" s="15"/>
      <c r="F1135" s="15"/>
      <c r="G1135" s="72"/>
      <c r="H1135" s="72"/>
      <c r="I1135" s="82"/>
      <c r="J1135" s="82"/>
    </row>
    <row r="1136" spans="1:10" x14ac:dyDescent="0.25">
      <c r="A1136" s="15" t="s">
        <v>892</v>
      </c>
      <c r="B1136" s="72" t="s">
        <v>893</v>
      </c>
      <c r="C1136" s="78">
        <v>6</v>
      </c>
      <c r="D1136" s="78" t="s">
        <v>483</v>
      </c>
      <c r="E1136" s="16"/>
      <c r="F1136" s="15" t="str">
        <f>IF(ISBLANK(E1136),"", PRODUCT(C1136,E1136))</f>
        <v/>
      </c>
      <c r="G1136" s="82"/>
      <c r="H1136" s="82"/>
      <c r="I1136" s="72"/>
      <c r="J1136" s="72"/>
    </row>
    <row r="1137" spans="1:10" ht="30" x14ac:dyDescent="0.25">
      <c r="A1137" s="15" t="s">
        <v>894</v>
      </c>
      <c r="B1137" s="72" t="s">
        <v>47</v>
      </c>
      <c r="C1137" s="78"/>
      <c r="D1137" s="78"/>
      <c r="E1137" s="15"/>
      <c r="F1137" s="15"/>
      <c r="G1137" s="72"/>
      <c r="H1137" s="72"/>
      <c r="I1137" s="82"/>
      <c r="J1137" s="82"/>
    </row>
    <row r="1138" spans="1:10" x14ac:dyDescent="0.25">
      <c r="A1138" s="15" t="s">
        <v>895</v>
      </c>
      <c r="B1138" s="72" t="s">
        <v>896</v>
      </c>
      <c r="C1138" s="78">
        <v>6</v>
      </c>
      <c r="D1138" s="78" t="s">
        <v>483</v>
      </c>
      <c r="E1138" s="16"/>
      <c r="F1138" s="15" t="str">
        <f>IF(ISBLANK(E1138),"", PRODUCT(C1138,E1138))</f>
        <v/>
      </c>
      <c r="G1138" s="82"/>
      <c r="H1138" s="82"/>
      <c r="I1138" s="72"/>
      <c r="J1138" s="72"/>
    </row>
    <row r="1139" spans="1:10" ht="30" x14ac:dyDescent="0.25">
      <c r="A1139" s="15" t="s">
        <v>897</v>
      </c>
      <c r="B1139" s="72" t="s">
        <v>47</v>
      </c>
      <c r="C1139" s="78"/>
      <c r="D1139" s="78"/>
      <c r="E1139" s="15"/>
      <c r="F1139" s="15"/>
      <c r="G1139" s="72"/>
      <c r="H1139" s="72"/>
      <c r="I1139" s="82"/>
      <c r="J1139" s="82"/>
    </row>
    <row r="1140" spans="1:10" x14ac:dyDescent="0.25">
      <c r="A1140" s="15" t="s">
        <v>898</v>
      </c>
      <c r="B1140" s="72" t="s">
        <v>899</v>
      </c>
      <c r="C1140" s="78">
        <v>6</v>
      </c>
      <c r="D1140" s="78" t="s">
        <v>483</v>
      </c>
      <c r="E1140" s="16"/>
      <c r="F1140" s="15" t="str">
        <f>IF(ISBLANK(E1140),"", PRODUCT(C1140,E1140))</f>
        <v/>
      </c>
      <c r="G1140" s="82"/>
      <c r="H1140" s="82"/>
      <c r="I1140" s="72"/>
      <c r="J1140" s="72"/>
    </row>
    <row r="1141" spans="1:10" ht="30" x14ac:dyDescent="0.25">
      <c r="A1141" s="15" t="s">
        <v>900</v>
      </c>
      <c r="B1141" s="72" t="s">
        <v>47</v>
      </c>
      <c r="C1141" s="78"/>
      <c r="D1141" s="78"/>
      <c r="E1141" s="15"/>
      <c r="F1141" s="15"/>
      <c r="G1141" s="72"/>
      <c r="H1141" s="72"/>
      <c r="I1141" s="82"/>
      <c r="J1141" s="82"/>
    </row>
    <row r="1142" spans="1:10" x14ac:dyDescent="0.25">
      <c r="A1142" s="15" t="s">
        <v>901</v>
      </c>
      <c r="B1142" s="72" t="s">
        <v>902</v>
      </c>
      <c r="C1142" s="78">
        <v>6</v>
      </c>
      <c r="D1142" s="78" t="s">
        <v>483</v>
      </c>
      <c r="E1142" s="16"/>
      <c r="F1142" s="15" t="str">
        <f>IF(ISBLANK(E1142),"", PRODUCT(C1142,E1142))</f>
        <v/>
      </c>
      <c r="G1142" s="82"/>
      <c r="H1142" s="82"/>
      <c r="I1142" s="72"/>
      <c r="J1142" s="72"/>
    </row>
    <row r="1143" spans="1:10" ht="30" x14ac:dyDescent="0.25">
      <c r="A1143" s="15" t="s">
        <v>903</v>
      </c>
      <c r="B1143" s="72" t="s">
        <v>47</v>
      </c>
      <c r="C1143" s="78"/>
      <c r="D1143" s="78"/>
      <c r="E1143" s="15"/>
      <c r="F1143" s="15"/>
      <c r="G1143" s="72"/>
      <c r="H1143" s="72"/>
      <c r="I1143" s="82"/>
      <c r="J1143" s="82"/>
    </row>
    <row r="1144" spans="1:10" x14ac:dyDescent="0.25">
      <c r="A1144" s="15" t="s">
        <v>904</v>
      </c>
      <c r="B1144" s="72" t="s">
        <v>905</v>
      </c>
      <c r="C1144" s="78">
        <v>6</v>
      </c>
      <c r="D1144" s="78" t="s">
        <v>483</v>
      </c>
      <c r="E1144" s="16"/>
      <c r="F1144" s="15" t="str">
        <f>IF(ISBLANK(E1144),"", PRODUCT(C1144,E1144))</f>
        <v/>
      </c>
      <c r="G1144" s="82"/>
      <c r="H1144" s="82"/>
      <c r="I1144" s="72"/>
      <c r="J1144" s="72"/>
    </row>
    <row r="1145" spans="1:10" ht="30" x14ac:dyDescent="0.25">
      <c r="A1145" s="15" t="s">
        <v>906</v>
      </c>
      <c r="B1145" s="72" t="s">
        <v>47</v>
      </c>
      <c r="C1145" s="78"/>
      <c r="D1145" s="78"/>
      <c r="E1145" s="15"/>
      <c r="F1145" s="15"/>
      <c r="G1145" s="72"/>
      <c r="H1145" s="72"/>
      <c r="I1145" s="82"/>
      <c r="J1145" s="82"/>
    </row>
    <row r="1146" spans="1:10" x14ac:dyDescent="0.25">
      <c r="A1146" s="15" t="s">
        <v>907</v>
      </c>
      <c r="B1146" s="72" t="s">
        <v>908</v>
      </c>
      <c r="C1146" s="78">
        <v>6</v>
      </c>
      <c r="D1146" s="78" t="s">
        <v>483</v>
      </c>
      <c r="E1146" s="16"/>
      <c r="F1146" s="15" t="str">
        <f>IF(ISBLANK(E1146),"", PRODUCT(C1146,E1146))</f>
        <v/>
      </c>
      <c r="G1146" s="82"/>
      <c r="H1146" s="82"/>
      <c r="I1146" s="72"/>
      <c r="J1146" s="72"/>
    </row>
    <row r="1147" spans="1:10" ht="30" x14ac:dyDescent="0.25">
      <c r="A1147" s="15" t="s">
        <v>909</v>
      </c>
      <c r="B1147" s="72" t="s">
        <v>47</v>
      </c>
      <c r="C1147" s="78"/>
      <c r="D1147" s="78"/>
      <c r="E1147" s="15"/>
      <c r="F1147" s="15"/>
      <c r="G1147" s="72"/>
      <c r="H1147" s="72"/>
      <c r="I1147" s="82"/>
      <c r="J1147" s="82"/>
    </row>
    <row r="1148" spans="1:10" x14ac:dyDescent="0.25">
      <c r="A1148" s="15" t="s">
        <v>910</v>
      </c>
      <c r="B1148" s="72" t="s">
        <v>911</v>
      </c>
      <c r="C1148" s="78">
        <v>6</v>
      </c>
      <c r="D1148" s="78" t="s">
        <v>483</v>
      </c>
      <c r="E1148" s="16"/>
      <c r="F1148" s="15" t="str">
        <f>IF(ISBLANK(E1148),"", PRODUCT(C1148,E1148))</f>
        <v/>
      </c>
      <c r="G1148" s="82"/>
      <c r="H1148" s="82"/>
      <c r="I1148" s="72"/>
      <c r="J1148" s="72"/>
    </row>
    <row r="1149" spans="1:10" ht="30" x14ac:dyDescent="0.25">
      <c r="A1149" s="15" t="s">
        <v>912</v>
      </c>
      <c r="B1149" s="72" t="s">
        <v>47</v>
      </c>
      <c r="C1149" s="78"/>
      <c r="D1149" s="78"/>
      <c r="E1149" s="15"/>
      <c r="F1149" s="15"/>
      <c r="G1149" s="72"/>
      <c r="H1149" s="72"/>
      <c r="I1149" s="82"/>
      <c r="J1149" s="82"/>
    </row>
    <row r="1150" spans="1:10" x14ac:dyDescent="0.25">
      <c r="A1150" s="15" t="s">
        <v>913</v>
      </c>
      <c r="B1150" s="72" t="s">
        <v>914</v>
      </c>
      <c r="C1150" s="78">
        <v>6</v>
      </c>
      <c r="D1150" s="78" t="s">
        <v>483</v>
      </c>
      <c r="E1150" s="16"/>
      <c r="F1150" s="15" t="str">
        <f>IF(ISBLANK(E1150),"", PRODUCT(C1150,E1150))</f>
        <v/>
      </c>
      <c r="G1150" s="82"/>
      <c r="H1150" s="82"/>
      <c r="I1150" s="72"/>
      <c r="J1150" s="72"/>
    </row>
    <row r="1151" spans="1:10" ht="30" x14ac:dyDescent="0.25">
      <c r="A1151" s="15" t="s">
        <v>915</v>
      </c>
      <c r="B1151" s="72" t="s">
        <v>47</v>
      </c>
      <c r="C1151" s="78"/>
      <c r="D1151" s="78"/>
      <c r="E1151" s="15"/>
      <c r="F1151" s="15"/>
      <c r="G1151" s="72"/>
      <c r="H1151" s="72"/>
      <c r="I1151" s="82"/>
      <c r="J1151" s="82"/>
    </row>
    <row r="1152" spans="1:10" x14ac:dyDescent="0.25">
      <c r="A1152" s="15" t="s">
        <v>916</v>
      </c>
      <c r="B1152" s="72" t="s">
        <v>917</v>
      </c>
      <c r="C1152" s="78">
        <v>6</v>
      </c>
      <c r="D1152" s="78" t="s">
        <v>483</v>
      </c>
      <c r="E1152" s="16"/>
      <c r="F1152" s="15" t="str">
        <f>IF(ISBLANK(E1152),"", PRODUCT(C1152,E1152))</f>
        <v/>
      </c>
      <c r="G1152" s="82"/>
      <c r="H1152" s="82"/>
      <c r="I1152" s="72"/>
      <c r="J1152" s="72"/>
    </row>
    <row r="1153" spans="1:10" ht="30" x14ac:dyDescent="0.25">
      <c r="A1153" s="15" t="s">
        <v>918</v>
      </c>
      <c r="B1153" s="72" t="s">
        <v>47</v>
      </c>
      <c r="C1153" s="78"/>
      <c r="D1153" s="78"/>
      <c r="E1153" s="15"/>
      <c r="F1153" s="15"/>
      <c r="G1153" s="72"/>
      <c r="H1153" s="72"/>
      <c r="I1153" s="82"/>
      <c r="J1153" s="82"/>
    </row>
    <row r="1154" spans="1:10" x14ac:dyDescent="0.25">
      <c r="A1154" s="15" t="s">
        <v>919</v>
      </c>
      <c r="B1154" s="72" t="s">
        <v>920</v>
      </c>
      <c r="C1154" s="78">
        <v>6</v>
      </c>
      <c r="D1154" s="78" t="s">
        <v>483</v>
      </c>
      <c r="E1154" s="16"/>
      <c r="F1154" s="15" t="str">
        <f>IF(ISBLANK(E1154),"", PRODUCT(C1154,E1154))</f>
        <v/>
      </c>
      <c r="G1154" s="82"/>
      <c r="H1154" s="82"/>
      <c r="I1154" s="72"/>
      <c r="J1154" s="72"/>
    </row>
    <row r="1155" spans="1:10" ht="30" x14ac:dyDescent="0.25">
      <c r="A1155" s="15" t="s">
        <v>921</v>
      </c>
      <c r="B1155" s="72" t="s">
        <v>47</v>
      </c>
      <c r="C1155" s="78"/>
      <c r="D1155" s="78"/>
      <c r="E1155" s="15"/>
      <c r="F1155" s="15"/>
      <c r="G1155" s="72"/>
      <c r="H1155" s="72"/>
      <c r="I1155" s="82"/>
      <c r="J1155" s="82"/>
    </row>
    <row r="1156" spans="1:10" x14ac:dyDescent="0.25">
      <c r="A1156" s="15" t="s">
        <v>922</v>
      </c>
      <c r="B1156" s="72" t="s">
        <v>923</v>
      </c>
      <c r="C1156" s="78">
        <v>6</v>
      </c>
      <c r="D1156" s="78" t="s">
        <v>483</v>
      </c>
      <c r="E1156" s="16"/>
      <c r="F1156" s="15" t="str">
        <f>IF(ISBLANK(E1156),"", PRODUCT(C1156,E1156))</f>
        <v/>
      </c>
      <c r="G1156" s="82"/>
      <c r="H1156" s="82"/>
      <c r="I1156" s="72"/>
      <c r="J1156" s="72"/>
    </row>
    <row r="1157" spans="1:10" ht="30" x14ac:dyDescent="0.25">
      <c r="A1157" s="15" t="s">
        <v>924</v>
      </c>
      <c r="B1157" s="72" t="s">
        <v>47</v>
      </c>
      <c r="C1157" s="78"/>
      <c r="D1157" s="78"/>
      <c r="E1157" s="15"/>
      <c r="F1157" s="15"/>
      <c r="G1157" s="72"/>
      <c r="H1157" s="72"/>
      <c r="I1157" s="82"/>
      <c r="J1157" s="82"/>
    </row>
    <row r="1158" spans="1:10" x14ac:dyDescent="0.25">
      <c r="A1158" s="15" t="s">
        <v>925</v>
      </c>
      <c r="B1158" s="72" t="s">
        <v>926</v>
      </c>
      <c r="C1158" s="78">
        <v>6</v>
      </c>
      <c r="D1158" s="78" t="s">
        <v>483</v>
      </c>
      <c r="E1158" s="16"/>
      <c r="F1158" s="15" t="str">
        <f>IF(ISBLANK(E1158),"", PRODUCT(C1158,E1158))</f>
        <v/>
      </c>
      <c r="G1158" s="82"/>
      <c r="H1158" s="82"/>
      <c r="I1158" s="72"/>
      <c r="J1158" s="72"/>
    </row>
    <row r="1159" spans="1:10" ht="30" x14ac:dyDescent="0.25">
      <c r="A1159" s="15" t="s">
        <v>927</v>
      </c>
      <c r="B1159" s="72" t="s">
        <v>47</v>
      </c>
      <c r="C1159" s="78"/>
      <c r="D1159" s="78"/>
      <c r="E1159" s="15"/>
      <c r="F1159" s="15"/>
      <c r="G1159" s="72"/>
      <c r="H1159" s="72"/>
      <c r="I1159" s="82"/>
      <c r="J1159" s="82"/>
    </row>
    <row r="1160" spans="1:10" ht="30" x14ac:dyDescent="0.25">
      <c r="E1160" s="14" t="s">
        <v>48</v>
      </c>
      <c r="F1160" s="14" t="str">
        <f>IF((COUNT(C1112:C1159)&lt;&gt;COUNT(F1112:F1159)),"", ROUND(SUM(F1112:F1159),2))</f>
        <v/>
      </c>
      <c r="G1160" s="81" t="str">
        <f>IF((COUNT(C1112:C1159)&lt;&gt;COUNT(F1112:F1159)),"Neužpildytos visų objektų kainos", "")</f>
        <v>Neužpildytos visų objektų kainos</v>
      </c>
    </row>
    <row r="1161" spans="1:10" ht="30" x14ac:dyDescent="0.25">
      <c r="C1161" s="77" t="s">
        <v>49</v>
      </c>
      <c r="D1161" s="80"/>
      <c r="E1161" s="14" t="s">
        <v>50</v>
      </c>
      <c r="F1161" s="14" t="str">
        <f>IF(OR(F1160="",D1161=""),"", ROUND(PRODUCT(D1161,F1160)/100,2))</f>
        <v/>
      </c>
      <c r="G1161" s="81" t="str">
        <f>IF(D1161="", "Nurodykite taikomą PVM dydį", "")</f>
        <v>Nurodykite taikomą PVM dydį</v>
      </c>
    </row>
    <row r="1162" spans="1:10" x14ac:dyDescent="0.25">
      <c r="E1162" s="14" t="s">
        <v>51</v>
      </c>
      <c r="F1162" s="14">
        <f>IF(ISBLANK(F1161), "", ROUND(SUM(F1160:F1161),2))</f>
        <v>0</v>
      </c>
    </row>
    <row r="1166" spans="1:10" ht="30" x14ac:dyDescent="0.25">
      <c r="A1166" s="12" t="s">
        <v>928</v>
      </c>
      <c r="B1166" s="69" t="s">
        <v>929</v>
      </c>
    </row>
    <row r="1168" spans="1:10" x14ac:dyDescent="0.25">
      <c r="A1168" s="12" t="s">
        <v>28</v>
      </c>
    </row>
    <row r="1169" spans="1:10" ht="60" x14ac:dyDescent="0.25">
      <c r="A1169" s="14" t="s">
        <v>29</v>
      </c>
      <c r="B1169" s="71" t="s">
        <v>30</v>
      </c>
      <c r="C1169" s="77" t="s">
        <v>31</v>
      </c>
      <c r="D1169" s="77" t="s">
        <v>32</v>
      </c>
      <c r="E1169" s="14" t="s">
        <v>33</v>
      </c>
      <c r="F1169" s="14" t="s">
        <v>34</v>
      </c>
      <c r="G1169" s="71" t="s">
        <v>35</v>
      </c>
      <c r="H1169" s="71" t="s">
        <v>36</v>
      </c>
      <c r="I1169" s="71" t="s">
        <v>37</v>
      </c>
      <c r="J1169" s="71" t="s">
        <v>38</v>
      </c>
    </row>
    <row r="1170" spans="1:10" ht="30" x14ac:dyDescent="0.25">
      <c r="A1170" s="14" t="s">
        <v>930</v>
      </c>
      <c r="B1170" s="71" t="s">
        <v>931</v>
      </c>
      <c r="C1170" s="78"/>
      <c r="D1170" s="78"/>
      <c r="E1170" s="15"/>
      <c r="F1170" s="15"/>
      <c r="G1170" s="72"/>
      <c r="H1170" s="72"/>
      <c r="I1170" s="72"/>
      <c r="J1170" s="72"/>
    </row>
    <row r="1171" spans="1:10" x14ac:dyDescent="0.25">
      <c r="A1171" s="15" t="s">
        <v>932</v>
      </c>
      <c r="B1171" s="72" t="s">
        <v>933</v>
      </c>
      <c r="C1171" s="78">
        <v>6</v>
      </c>
      <c r="D1171" s="78" t="s">
        <v>483</v>
      </c>
      <c r="E1171" s="16"/>
      <c r="F1171" s="15" t="str">
        <f>IF(ISBLANK(E1171),"", PRODUCT(C1171,E1171))</f>
        <v/>
      </c>
      <c r="G1171" s="82"/>
      <c r="H1171" s="82"/>
      <c r="I1171" s="72"/>
      <c r="J1171" s="72"/>
    </row>
    <row r="1172" spans="1:10" ht="30" x14ac:dyDescent="0.25">
      <c r="A1172" s="15" t="s">
        <v>934</v>
      </c>
      <c r="B1172" s="72" t="s">
        <v>47</v>
      </c>
      <c r="C1172" s="78"/>
      <c r="D1172" s="78"/>
      <c r="E1172" s="15"/>
      <c r="F1172" s="15"/>
      <c r="G1172" s="72"/>
      <c r="H1172" s="72"/>
      <c r="I1172" s="82"/>
      <c r="J1172" s="82"/>
    </row>
    <row r="1173" spans="1:10" x14ac:dyDescent="0.25">
      <c r="A1173" s="15" t="s">
        <v>935</v>
      </c>
      <c r="B1173" s="72" t="s">
        <v>936</v>
      </c>
      <c r="C1173" s="78">
        <v>6</v>
      </c>
      <c r="D1173" s="78" t="s">
        <v>483</v>
      </c>
      <c r="E1173" s="16"/>
      <c r="F1173" s="15" t="str">
        <f>IF(ISBLANK(E1173),"", PRODUCT(C1173,E1173))</f>
        <v/>
      </c>
      <c r="G1173" s="82"/>
      <c r="H1173" s="82"/>
      <c r="I1173" s="72"/>
      <c r="J1173" s="72"/>
    </row>
    <row r="1174" spans="1:10" ht="30" x14ac:dyDescent="0.25">
      <c r="A1174" s="15" t="s">
        <v>937</v>
      </c>
      <c r="B1174" s="72" t="s">
        <v>47</v>
      </c>
      <c r="C1174" s="78"/>
      <c r="D1174" s="78"/>
      <c r="E1174" s="15"/>
      <c r="F1174" s="15"/>
      <c r="G1174" s="72"/>
      <c r="H1174" s="72"/>
      <c r="I1174" s="82"/>
      <c r="J1174" s="82"/>
    </row>
    <row r="1175" spans="1:10" ht="30" x14ac:dyDescent="0.25">
      <c r="A1175" s="15" t="s">
        <v>938</v>
      </c>
      <c r="B1175" s="72" t="s">
        <v>939</v>
      </c>
      <c r="C1175" s="78">
        <v>6</v>
      </c>
      <c r="D1175" s="78" t="s">
        <v>483</v>
      </c>
      <c r="E1175" s="16"/>
      <c r="F1175" s="15" t="str">
        <f>IF(ISBLANK(E1175),"", PRODUCT(C1175,E1175))</f>
        <v/>
      </c>
      <c r="G1175" s="82"/>
      <c r="H1175" s="82"/>
      <c r="I1175" s="72"/>
      <c r="J1175" s="72"/>
    </row>
    <row r="1176" spans="1:10" ht="30" x14ac:dyDescent="0.25">
      <c r="A1176" s="15" t="s">
        <v>940</v>
      </c>
      <c r="B1176" s="72" t="s">
        <v>47</v>
      </c>
      <c r="C1176" s="78"/>
      <c r="D1176" s="78"/>
      <c r="E1176" s="15"/>
      <c r="F1176" s="15"/>
      <c r="G1176" s="72"/>
      <c r="H1176" s="72"/>
      <c r="I1176" s="82"/>
      <c r="J1176" s="82"/>
    </row>
    <row r="1177" spans="1:10" x14ac:dyDescent="0.25">
      <c r="A1177" s="15" t="s">
        <v>941</v>
      </c>
      <c r="B1177" s="72" t="s">
        <v>942</v>
      </c>
      <c r="C1177" s="78">
        <v>6</v>
      </c>
      <c r="D1177" s="78" t="s">
        <v>483</v>
      </c>
      <c r="E1177" s="16"/>
      <c r="F1177" s="15" t="str">
        <f>IF(ISBLANK(E1177),"", PRODUCT(C1177,E1177))</f>
        <v/>
      </c>
      <c r="G1177" s="82"/>
      <c r="H1177" s="82"/>
      <c r="I1177" s="72"/>
      <c r="J1177" s="72"/>
    </row>
    <row r="1178" spans="1:10" ht="30" x14ac:dyDescent="0.25">
      <c r="A1178" s="15" t="s">
        <v>943</v>
      </c>
      <c r="B1178" s="72" t="s">
        <v>47</v>
      </c>
      <c r="C1178" s="78"/>
      <c r="D1178" s="78"/>
      <c r="E1178" s="15"/>
      <c r="F1178" s="15"/>
      <c r="G1178" s="72"/>
      <c r="H1178" s="72"/>
      <c r="I1178" s="82"/>
      <c r="J1178" s="82"/>
    </row>
    <row r="1179" spans="1:10" x14ac:dyDescent="0.25">
      <c r="A1179" s="15" t="s">
        <v>944</v>
      </c>
      <c r="B1179" s="72" t="s">
        <v>945</v>
      </c>
      <c r="C1179" s="78">
        <v>6</v>
      </c>
      <c r="D1179" s="78" t="s">
        <v>483</v>
      </c>
      <c r="E1179" s="16"/>
      <c r="F1179" s="15" t="str">
        <f>IF(ISBLANK(E1179),"", PRODUCT(C1179,E1179))</f>
        <v/>
      </c>
      <c r="G1179" s="82"/>
      <c r="H1179" s="82"/>
      <c r="I1179" s="72"/>
      <c r="J1179" s="72"/>
    </row>
    <row r="1180" spans="1:10" ht="30" x14ac:dyDescent="0.25">
      <c r="A1180" s="15" t="s">
        <v>946</v>
      </c>
      <c r="B1180" s="72" t="s">
        <v>47</v>
      </c>
      <c r="C1180" s="78"/>
      <c r="D1180" s="78"/>
      <c r="E1180" s="15"/>
      <c r="F1180" s="15"/>
      <c r="G1180" s="72"/>
      <c r="H1180" s="72"/>
      <c r="I1180" s="82"/>
      <c r="J1180" s="82"/>
    </row>
    <row r="1181" spans="1:10" x14ac:dyDescent="0.25">
      <c r="A1181" s="15" t="s">
        <v>947</v>
      </c>
      <c r="B1181" s="72" t="s">
        <v>948</v>
      </c>
      <c r="C1181" s="78">
        <v>6</v>
      </c>
      <c r="D1181" s="78" t="s">
        <v>483</v>
      </c>
      <c r="E1181" s="16"/>
      <c r="F1181" s="15" t="str">
        <f>IF(ISBLANK(E1181),"", PRODUCT(C1181,E1181))</f>
        <v/>
      </c>
      <c r="G1181" s="82"/>
      <c r="H1181" s="82"/>
      <c r="I1181" s="72"/>
      <c r="J1181" s="72"/>
    </row>
    <row r="1182" spans="1:10" ht="30" x14ac:dyDescent="0.25">
      <c r="A1182" s="15" t="s">
        <v>949</v>
      </c>
      <c r="B1182" s="72" t="s">
        <v>47</v>
      </c>
      <c r="C1182" s="78"/>
      <c r="D1182" s="78"/>
      <c r="E1182" s="15"/>
      <c r="F1182" s="15"/>
      <c r="G1182" s="72"/>
      <c r="H1182" s="72"/>
      <c r="I1182" s="82"/>
      <c r="J1182" s="82"/>
    </row>
    <row r="1183" spans="1:10" x14ac:dyDescent="0.25">
      <c r="A1183" s="15" t="s">
        <v>950</v>
      </c>
      <c r="B1183" s="72" t="s">
        <v>951</v>
      </c>
      <c r="C1183" s="78">
        <v>6</v>
      </c>
      <c r="D1183" s="78" t="s">
        <v>483</v>
      </c>
      <c r="E1183" s="16"/>
      <c r="F1183" s="15" t="str">
        <f>IF(ISBLANK(E1183),"", PRODUCT(C1183,E1183))</f>
        <v/>
      </c>
      <c r="G1183" s="82"/>
      <c r="H1183" s="82"/>
      <c r="I1183" s="72"/>
      <c r="J1183" s="72"/>
    </row>
    <row r="1184" spans="1:10" ht="30" x14ac:dyDescent="0.25">
      <c r="A1184" s="15" t="s">
        <v>952</v>
      </c>
      <c r="B1184" s="72" t="s">
        <v>47</v>
      </c>
      <c r="C1184" s="78"/>
      <c r="D1184" s="78"/>
      <c r="E1184" s="15"/>
      <c r="F1184" s="15"/>
      <c r="G1184" s="72"/>
      <c r="H1184" s="72"/>
      <c r="I1184" s="82"/>
      <c r="J1184" s="82"/>
    </row>
    <row r="1185" spans="1:10" x14ac:dyDescent="0.25">
      <c r="A1185" s="15" t="s">
        <v>953</v>
      </c>
      <c r="B1185" s="72" t="s">
        <v>954</v>
      </c>
      <c r="C1185" s="78">
        <v>6</v>
      </c>
      <c r="D1185" s="78" t="s">
        <v>483</v>
      </c>
      <c r="E1185" s="16"/>
      <c r="F1185" s="15" t="str">
        <f>IF(ISBLANK(E1185),"", PRODUCT(C1185,E1185))</f>
        <v/>
      </c>
      <c r="G1185" s="82"/>
      <c r="H1185" s="82"/>
      <c r="I1185" s="72"/>
      <c r="J1185" s="72"/>
    </row>
    <row r="1186" spans="1:10" ht="30" x14ac:dyDescent="0.25">
      <c r="A1186" s="15" t="s">
        <v>955</v>
      </c>
      <c r="B1186" s="72" t="s">
        <v>47</v>
      </c>
      <c r="C1186" s="78"/>
      <c r="D1186" s="78"/>
      <c r="E1186" s="15"/>
      <c r="F1186" s="15"/>
      <c r="G1186" s="72"/>
      <c r="H1186" s="72"/>
      <c r="I1186" s="82"/>
      <c r="J1186" s="82"/>
    </row>
    <row r="1187" spans="1:10" x14ac:dyDescent="0.25">
      <c r="A1187" s="15" t="s">
        <v>956</v>
      </c>
      <c r="B1187" s="72" t="s">
        <v>957</v>
      </c>
      <c r="C1187" s="78">
        <v>6</v>
      </c>
      <c r="D1187" s="78" t="s">
        <v>483</v>
      </c>
      <c r="E1187" s="16"/>
      <c r="F1187" s="15" t="str">
        <f>IF(ISBLANK(E1187),"", PRODUCT(C1187,E1187))</f>
        <v/>
      </c>
      <c r="G1187" s="82"/>
      <c r="H1187" s="82"/>
      <c r="I1187" s="72"/>
      <c r="J1187" s="72"/>
    </row>
    <row r="1188" spans="1:10" ht="30" x14ac:dyDescent="0.25">
      <c r="A1188" s="15" t="s">
        <v>958</v>
      </c>
      <c r="B1188" s="72" t="s">
        <v>47</v>
      </c>
      <c r="C1188" s="78"/>
      <c r="D1188" s="78"/>
      <c r="E1188" s="15"/>
      <c r="F1188" s="15"/>
      <c r="G1188" s="72"/>
      <c r="H1188" s="72"/>
      <c r="I1188" s="82"/>
      <c r="J1188" s="82"/>
    </row>
    <row r="1189" spans="1:10" x14ac:dyDescent="0.25">
      <c r="A1189" s="15" t="s">
        <v>959</v>
      </c>
      <c r="B1189" s="72" t="s">
        <v>960</v>
      </c>
      <c r="C1189" s="78">
        <v>6</v>
      </c>
      <c r="D1189" s="78" t="s">
        <v>483</v>
      </c>
      <c r="E1189" s="16"/>
      <c r="F1189" s="15" t="str">
        <f>IF(ISBLANK(E1189),"", PRODUCT(C1189,E1189))</f>
        <v/>
      </c>
      <c r="G1189" s="82"/>
      <c r="H1189" s="82"/>
      <c r="I1189" s="72"/>
      <c r="J1189" s="72"/>
    </row>
    <row r="1190" spans="1:10" ht="30" x14ac:dyDescent="0.25">
      <c r="A1190" s="15" t="s">
        <v>961</v>
      </c>
      <c r="B1190" s="72" t="s">
        <v>47</v>
      </c>
      <c r="C1190" s="78"/>
      <c r="D1190" s="78"/>
      <c r="E1190" s="15"/>
      <c r="F1190" s="15"/>
      <c r="G1190" s="72"/>
      <c r="H1190" s="72"/>
      <c r="I1190" s="82"/>
      <c r="J1190" s="82"/>
    </row>
    <row r="1191" spans="1:10" x14ac:dyDescent="0.25">
      <c r="A1191" s="15" t="s">
        <v>962</v>
      </c>
      <c r="B1191" s="72" t="s">
        <v>963</v>
      </c>
      <c r="C1191" s="78">
        <v>6</v>
      </c>
      <c r="D1191" s="78" t="s">
        <v>483</v>
      </c>
      <c r="E1191" s="16"/>
      <c r="F1191" s="15" t="str">
        <f>IF(ISBLANK(E1191),"", PRODUCT(C1191,E1191))</f>
        <v/>
      </c>
      <c r="G1191" s="82"/>
      <c r="H1191" s="82"/>
      <c r="I1191" s="72"/>
      <c r="J1191" s="72"/>
    </row>
    <row r="1192" spans="1:10" ht="30" x14ac:dyDescent="0.25">
      <c r="A1192" s="15" t="s">
        <v>964</v>
      </c>
      <c r="B1192" s="72" t="s">
        <v>47</v>
      </c>
      <c r="C1192" s="78"/>
      <c r="D1192" s="78"/>
      <c r="E1192" s="15"/>
      <c r="F1192" s="15"/>
      <c r="G1192" s="72"/>
      <c r="H1192" s="72"/>
      <c r="I1192" s="82"/>
      <c r="J1192" s="82"/>
    </row>
    <row r="1193" spans="1:10" x14ac:dyDescent="0.25">
      <c r="A1193" s="15" t="s">
        <v>965</v>
      </c>
      <c r="B1193" s="72" t="s">
        <v>966</v>
      </c>
      <c r="C1193" s="78">
        <v>6</v>
      </c>
      <c r="D1193" s="78" t="s">
        <v>483</v>
      </c>
      <c r="E1193" s="16"/>
      <c r="F1193" s="15" t="str">
        <f>IF(ISBLANK(E1193),"", PRODUCT(C1193,E1193))</f>
        <v/>
      </c>
      <c r="G1193" s="82"/>
      <c r="H1193" s="82"/>
      <c r="I1193" s="72"/>
      <c r="J1193" s="72"/>
    </row>
    <row r="1194" spans="1:10" ht="30" x14ac:dyDescent="0.25">
      <c r="A1194" s="15" t="s">
        <v>967</v>
      </c>
      <c r="B1194" s="72" t="s">
        <v>47</v>
      </c>
      <c r="C1194" s="78"/>
      <c r="D1194" s="78"/>
      <c r="E1194" s="15"/>
      <c r="F1194" s="15"/>
      <c r="G1194" s="72"/>
      <c r="H1194" s="72"/>
      <c r="I1194" s="82"/>
      <c r="J1194" s="82"/>
    </row>
    <row r="1195" spans="1:10" ht="30" x14ac:dyDescent="0.25">
      <c r="E1195" s="14" t="s">
        <v>48</v>
      </c>
      <c r="F1195" s="14" t="str">
        <f>IF((COUNT(C1171:C1194)&lt;&gt;COUNT(F1171:F1194)),"", ROUND(SUM(F1171:F1194),2))</f>
        <v/>
      </c>
      <c r="G1195" s="81" t="str">
        <f>IF((COUNT(C1171:C1194)&lt;&gt;COUNT(F1171:F1194)),"Neužpildytos visų objektų kainos", "")</f>
        <v>Neužpildytos visų objektų kainos</v>
      </c>
    </row>
    <row r="1196" spans="1:10" ht="30" x14ac:dyDescent="0.25">
      <c r="C1196" s="77" t="s">
        <v>49</v>
      </c>
      <c r="D1196" s="80"/>
      <c r="E1196" s="14" t="s">
        <v>50</v>
      </c>
      <c r="F1196" s="14" t="str">
        <f>IF(OR(F1195="",D1196=""),"", ROUND(PRODUCT(D1196,F1195)/100,2))</f>
        <v/>
      </c>
      <c r="G1196" s="81" t="str">
        <f>IF(D1196="", "Nurodykite taikomą PVM dydį", "")</f>
        <v>Nurodykite taikomą PVM dydį</v>
      </c>
    </row>
    <row r="1197" spans="1:10" x14ac:dyDescent="0.25">
      <c r="E1197" s="14" t="s">
        <v>51</v>
      </c>
      <c r="F1197" s="14">
        <f>IF(ISBLANK(F1196), "", ROUND(SUM(F1195:F1196),2))</f>
        <v>0</v>
      </c>
    </row>
    <row r="1201" spans="1:10" ht="30" x14ac:dyDescent="0.25">
      <c r="A1201" s="12" t="s">
        <v>968</v>
      </c>
      <c r="B1201" s="69" t="s">
        <v>969</v>
      </c>
    </row>
    <row r="1203" spans="1:10" x14ac:dyDescent="0.25">
      <c r="A1203" s="12" t="s">
        <v>28</v>
      </c>
    </row>
    <row r="1204" spans="1:10" ht="60" x14ac:dyDescent="0.25">
      <c r="A1204" s="14" t="s">
        <v>29</v>
      </c>
      <c r="B1204" s="71" t="s">
        <v>30</v>
      </c>
      <c r="C1204" s="77" t="s">
        <v>31</v>
      </c>
      <c r="D1204" s="77" t="s">
        <v>32</v>
      </c>
      <c r="E1204" s="14" t="s">
        <v>33</v>
      </c>
      <c r="F1204" s="14" t="s">
        <v>34</v>
      </c>
      <c r="G1204" s="71" t="s">
        <v>35</v>
      </c>
      <c r="H1204" s="71" t="s">
        <v>36</v>
      </c>
      <c r="I1204" s="71" t="s">
        <v>37</v>
      </c>
      <c r="J1204" s="71" t="s">
        <v>38</v>
      </c>
    </row>
    <row r="1205" spans="1:10" ht="30" x14ac:dyDescent="0.25">
      <c r="A1205" s="14" t="s">
        <v>970</v>
      </c>
      <c r="B1205" s="71" t="s">
        <v>971</v>
      </c>
      <c r="C1205" s="78"/>
      <c r="D1205" s="78"/>
      <c r="E1205" s="15"/>
      <c r="F1205" s="15"/>
      <c r="G1205" s="72"/>
      <c r="H1205" s="72"/>
      <c r="I1205" s="72"/>
      <c r="J1205" s="72"/>
    </row>
    <row r="1206" spans="1:10" x14ac:dyDescent="0.25">
      <c r="A1206" s="15" t="s">
        <v>972</v>
      </c>
      <c r="B1206" s="72" t="s">
        <v>973</v>
      </c>
      <c r="C1206" s="78">
        <v>30</v>
      </c>
      <c r="D1206" s="78" t="s">
        <v>483</v>
      </c>
      <c r="E1206" s="16"/>
      <c r="F1206" s="15" t="str">
        <f>IF(ISBLANK(E1206),"", PRODUCT(C1206,E1206))</f>
        <v/>
      </c>
      <c r="G1206" s="82"/>
      <c r="H1206" s="82"/>
      <c r="I1206" s="72"/>
      <c r="J1206" s="72"/>
    </row>
    <row r="1207" spans="1:10" x14ac:dyDescent="0.25">
      <c r="A1207" s="15" t="s">
        <v>974</v>
      </c>
      <c r="B1207" s="72" t="s">
        <v>975</v>
      </c>
      <c r="C1207" s="78"/>
      <c r="D1207" s="78"/>
      <c r="E1207" s="15"/>
      <c r="F1207" s="15"/>
      <c r="G1207" s="72"/>
      <c r="H1207" s="72"/>
      <c r="I1207" s="82"/>
      <c r="J1207" s="82"/>
    </row>
    <row r="1208" spans="1:10" ht="30" x14ac:dyDescent="0.25">
      <c r="A1208" s="15" t="s">
        <v>976</v>
      </c>
      <c r="B1208" s="72" t="s">
        <v>47</v>
      </c>
      <c r="C1208" s="78"/>
      <c r="D1208" s="78"/>
      <c r="E1208" s="15"/>
      <c r="F1208" s="15"/>
      <c r="G1208" s="72"/>
      <c r="H1208" s="72"/>
      <c r="I1208" s="82"/>
      <c r="J1208" s="82"/>
    </row>
    <row r="1209" spans="1:10" x14ac:dyDescent="0.25">
      <c r="A1209" s="15" t="s">
        <v>977</v>
      </c>
      <c r="B1209" s="72" t="s">
        <v>978</v>
      </c>
      <c r="C1209" s="78">
        <v>30</v>
      </c>
      <c r="D1209" s="78" t="s">
        <v>483</v>
      </c>
      <c r="E1209" s="16"/>
      <c r="F1209" s="15" t="str">
        <f>IF(ISBLANK(E1209),"", PRODUCT(C1209,E1209))</f>
        <v/>
      </c>
      <c r="G1209" s="82"/>
      <c r="H1209" s="82"/>
      <c r="I1209" s="72"/>
      <c r="J1209" s="72"/>
    </row>
    <row r="1210" spans="1:10" x14ac:dyDescent="0.25">
      <c r="A1210" s="15" t="s">
        <v>979</v>
      </c>
      <c r="B1210" s="72" t="s">
        <v>980</v>
      </c>
      <c r="C1210" s="78"/>
      <c r="D1210" s="78"/>
      <c r="E1210" s="15"/>
      <c r="F1210" s="15"/>
      <c r="G1210" s="72"/>
      <c r="H1210" s="72"/>
      <c r="I1210" s="82"/>
      <c r="J1210" s="82"/>
    </row>
    <row r="1211" spans="1:10" ht="30" x14ac:dyDescent="0.25">
      <c r="A1211" s="15" t="s">
        <v>981</v>
      </c>
      <c r="B1211" s="72" t="s">
        <v>47</v>
      </c>
      <c r="C1211" s="78"/>
      <c r="D1211" s="78"/>
      <c r="E1211" s="15"/>
      <c r="F1211" s="15"/>
      <c r="G1211" s="72"/>
      <c r="H1211" s="72"/>
      <c r="I1211" s="82"/>
      <c r="J1211" s="82"/>
    </row>
    <row r="1212" spans="1:10" x14ac:dyDescent="0.25">
      <c r="A1212" s="15" t="s">
        <v>982</v>
      </c>
      <c r="B1212" s="72" t="s">
        <v>983</v>
      </c>
      <c r="C1212" s="78">
        <v>30</v>
      </c>
      <c r="D1212" s="78" t="s">
        <v>483</v>
      </c>
      <c r="E1212" s="16"/>
      <c r="F1212" s="15" t="str">
        <f>IF(ISBLANK(E1212),"", PRODUCT(C1212,E1212))</f>
        <v/>
      </c>
      <c r="G1212" s="82"/>
      <c r="H1212" s="82"/>
      <c r="I1212" s="72"/>
      <c r="J1212" s="72"/>
    </row>
    <row r="1213" spans="1:10" x14ac:dyDescent="0.25">
      <c r="A1213" s="15" t="s">
        <v>984</v>
      </c>
      <c r="B1213" s="72" t="s">
        <v>985</v>
      </c>
      <c r="C1213" s="78"/>
      <c r="D1213" s="78"/>
      <c r="E1213" s="15"/>
      <c r="F1213" s="15"/>
      <c r="G1213" s="72"/>
      <c r="H1213" s="72"/>
      <c r="I1213" s="82"/>
      <c r="J1213" s="82"/>
    </row>
    <row r="1214" spans="1:10" ht="30" x14ac:dyDescent="0.25">
      <c r="A1214" s="15" t="s">
        <v>986</v>
      </c>
      <c r="B1214" s="72" t="s">
        <v>47</v>
      </c>
      <c r="C1214" s="78"/>
      <c r="D1214" s="78"/>
      <c r="E1214" s="15"/>
      <c r="F1214" s="15"/>
      <c r="G1214" s="72"/>
      <c r="H1214" s="72"/>
      <c r="I1214" s="82"/>
      <c r="J1214" s="82"/>
    </row>
    <row r="1215" spans="1:10" x14ac:dyDescent="0.25">
      <c r="A1215" s="15" t="s">
        <v>987</v>
      </c>
      <c r="B1215" s="72" t="s">
        <v>988</v>
      </c>
      <c r="C1215" s="78">
        <v>30</v>
      </c>
      <c r="D1215" s="78" t="s">
        <v>483</v>
      </c>
      <c r="E1215" s="16"/>
      <c r="F1215" s="15" t="str">
        <f>IF(ISBLANK(E1215),"", PRODUCT(C1215,E1215))</f>
        <v/>
      </c>
      <c r="G1215" s="82"/>
      <c r="H1215" s="82"/>
      <c r="I1215" s="72"/>
      <c r="J1215" s="72"/>
    </row>
    <row r="1216" spans="1:10" x14ac:dyDescent="0.25">
      <c r="A1216" s="15" t="s">
        <v>989</v>
      </c>
      <c r="B1216" s="72" t="s">
        <v>990</v>
      </c>
      <c r="C1216" s="78"/>
      <c r="D1216" s="78"/>
      <c r="E1216" s="15"/>
      <c r="F1216" s="15"/>
      <c r="G1216" s="72"/>
      <c r="H1216" s="72"/>
      <c r="I1216" s="82"/>
      <c r="J1216" s="82"/>
    </row>
    <row r="1217" spans="1:10" ht="30" x14ac:dyDescent="0.25">
      <c r="A1217" s="15" t="s">
        <v>991</v>
      </c>
      <c r="B1217" s="72" t="s">
        <v>47</v>
      </c>
      <c r="C1217" s="78"/>
      <c r="D1217" s="78"/>
      <c r="E1217" s="15"/>
      <c r="F1217" s="15"/>
      <c r="G1217" s="72"/>
      <c r="H1217" s="72"/>
      <c r="I1217" s="82"/>
      <c r="J1217" s="82"/>
    </row>
    <row r="1218" spans="1:10" ht="30" x14ac:dyDescent="0.25">
      <c r="E1218" s="14" t="s">
        <v>48</v>
      </c>
      <c r="F1218" s="14" t="str">
        <f>IF((COUNT(C1206:C1217)&lt;&gt;COUNT(F1206:F1217)),"", ROUND(SUM(F1206:F1217),2))</f>
        <v/>
      </c>
      <c r="G1218" s="81" t="str">
        <f>IF((COUNT(C1206:C1217)&lt;&gt;COUNT(F1206:F1217)),"Neužpildytos visų objektų kainos", "")</f>
        <v>Neužpildytos visų objektų kainos</v>
      </c>
    </row>
    <row r="1219" spans="1:10" ht="30" x14ac:dyDescent="0.25">
      <c r="C1219" s="77" t="s">
        <v>49</v>
      </c>
      <c r="D1219" s="80"/>
      <c r="E1219" s="14" t="s">
        <v>50</v>
      </c>
      <c r="F1219" s="14" t="str">
        <f>IF(OR(F1218="",D1219=""),"", ROUND(PRODUCT(D1219,F1218)/100,2))</f>
        <v/>
      </c>
      <c r="G1219" s="81" t="str">
        <f>IF(D1219="", "Nurodykite taikomą PVM dydį", "")</f>
        <v>Nurodykite taikomą PVM dydį</v>
      </c>
    </row>
    <row r="1220" spans="1:10" x14ac:dyDescent="0.25">
      <c r="E1220" s="14" t="s">
        <v>51</v>
      </c>
      <c r="F1220" s="14">
        <f>IF(ISBLANK(F1219), "", ROUND(SUM(F1218:F1219),2))</f>
        <v>0</v>
      </c>
    </row>
    <row r="1224" spans="1:10" ht="30" x14ac:dyDescent="0.25">
      <c r="A1224" s="12" t="s">
        <v>992</v>
      </c>
      <c r="B1224" s="69" t="s">
        <v>993</v>
      </c>
    </row>
    <row r="1226" spans="1:10" x14ac:dyDescent="0.25">
      <c r="A1226" s="12" t="s">
        <v>28</v>
      </c>
    </row>
    <row r="1227" spans="1:10" ht="60" x14ac:dyDescent="0.25">
      <c r="A1227" s="14" t="s">
        <v>29</v>
      </c>
      <c r="B1227" s="71" t="s">
        <v>30</v>
      </c>
      <c r="C1227" s="77" t="s">
        <v>31</v>
      </c>
      <c r="D1227" s="77" t="s">
        <v>32</v>
      </c>
      <c r="E1227" s="14" t="s">
        <v>33</v>
      </c>
      <c r="F1227" s="14" t="s">
        <v>34</v>
      </c>
      <c r="G1227" s="71" t="s">
        <v>35</v>
      </c>
      <c r="H1227" s="71" t="s">
        <v>36</v>
      </c>
      <c r="I1227" s="71" t="s">
        <v>37</v>
      </c>
      <c r="J1227" s="71" t="s">
        <v>38</v>
      </c>
    </row>
    <row r="1228" spans="1:10" ht="30" x14ac:dyDescent="0.25">
      <c r="A1228" s="14" t="s">
        <v>994</v>
      </c>
      <c r="B1228" s="71" t="s">
        <v>995</v>
      </c>
      <c r="C1228" s="78"/>
      <c r="D1228" s="78"/>
      <c r="E1228" s="15"/>
      <c r="F1228" s="15"/>
      <c r="G1228" s="72"/>
      <c r="H1228" s="72"/>
      <c r="I1228" s="72"/>
      <c r="J1228" s="72"/>
    </row>
    <row r="1229" spans="1:10" x14ac:dyDescent="0.25">
      <c r="A1229" s="15" t="s">
        <v>996</v>
      </c>
      <c r="B1229" s="72" t="s">
        <v>997</v>
      </c>
      <c r="C1229" s="78">
        <v>30</v>
      </c>
      <c r="D1229" s="78" t="s">
        <v>483</v>
      </c>
      <c r="E1229" s="16"/>
      <c r="F1229" s="15" t="str">
        <f>IF(ISBLANK(E1229),"", PRODUCT(C1229,E1229))</f>
        <v/>
      </c>
      <c r="G1229" s="82"/>
      <c r="H1229" s="82"/>
      <c r="I1229" s="72"/>
      <c r="J1229" s="72"/>
    </row>
    <row r="1230" spans="1:10" x14ac:dyDescent="0.25">
      <c r="A1230" s="15" t="s">
        <v>998</v>
      </c>
      <c r="B1230" s="72" t="s">
        <v>999</v>
      </c>
      <c r="C1230" s="78"/>
      <c r="D1230" s="78"/>
      <c r="E1230" s="15"/>
      <c r="F1230" s="15"/>
      <c r="G1230" s="72"/>
      <c r="H1230" s="72"/>
      <c r="I1230" s="82"/>
      <c r="J1230" s="82"/>
    </row>
    <row r="1231" spans="1:10" ht="30" x14ac:dyDescent="0.25">
      <c r="A1231" s="15" t="s">
        <v>1000</v>
      </c>
      <c r="B1231" s="72" t="s">
        <v>47</v>
      </c>
      <c r="C1231" s="78"/>
      <c r="D1231" s="78"/>
      <c r="E1231" s="15"/>
      <c r="F1231" s="15"/>
      <c r="G1231" s="72"/>
      <c r="H1231" s="72"/>
      <c r="I1231" s="82"/>
      <c r="J1231" s="82"/>
    </row>
    <row r="1232" spans="1:10" ht="30" x14ac:dyDescent="0.25">
      <c r="E1232" s="14" t="s">
        <v>48</v>
      </c>
      <c r="F1232" s="14" t="str">
        <f>IF((COUNT(C1229:C1231)&lt;&gt;COUNT(F1229:F1231)),"", ROUND(SUM(F1229:F1231),2))</f>
        <v/>
      </c>
      <c r="G1232" s="81" t="str">
        <f>IF((COUNT(C1229:C1231)&lt;&gt;COUNT(F1229:F1231)),"Neužpildytos visų objektų kainos", "")</f>
        <v>Neužpildytos visų objektų kainos</v>
      </c>
    </row>
    <row r="1233" spans="1:10" ht="30" x14ac:dyDescent="0.25">
      <c r="C1233" s="77" t="s">
        <v>49</v>
      </c>
      <c r="D1233" s="80"/>
      <c r="E1233" s="14" t="s">
        <v>50</v>
      </c>
      <c r="F1233" s="14" t="str">
        <f>IF(OR(F1232="",D1233=""),"", ROUND(PRODUCT(D1233,F1232)/100,2))</f>
        <v/>
      </c>
      <c r="G1233" s="81" t="str">
        <f>IF(D1233="", "Nurodykite taikomą PVM dydį", "")</f>
        <v>Nurodykite taikomą PVM dydį</v>
      </c>
    </row>
    <row r="1234" spans="1:10" x14ac:dyDescent="0.25">
      <c r="E1234" s="14" t="s">
        <v>51</v>
      </c>
      <c r="F1234" s="14">
        <f>IF(ISBLANK(F1233), "", ROUND(SUM(F1232:F1233),2))</f>
        <v>0</v>
      </c>
    </row>
    <row r="1238" spans="1:10" x14ac:dyDescent="0.25">
      <c r="A1238" s="12" t="s">
        <v>1001</v>
      </c>
      <c r="B1238" s="69" t="s">
        <v>1002</v>
      </c>
    </row>
    <row r="1240" spans="1:10" x14ac:dyDescent="0.25">
      <c r="A1240" s="12" t="s">
        <v>28</v>
      </c>
    </row>
    <row r="1241" spans="1:10" ht="60" x14ac:dyDescent="0.25">
      <c r="A1241" s="14" t="s">
        <v>29</v>
      </c>
      <c r="B1241" s="71" t="s">
        <v>30</v>
      </c>
      <c r="C1241" s="77" t="s">
        <v>31</v>
      </c>
      <c r="D1241" s="77" t="s">
        <v>32</v>
      </c>
      <c r="E1241" s="14" t="s">
        <v>33</v>
      </c>
      <c r="F1241" s="14" t="s">
        <v>34</v>
      </c>
      <c r="G1241" s="71" t="s">
        <v>35</v>
      </c>
      <c r="H1241" s="71" t="s">
        <v>36</v>
      </c>
      <c r="I1241" s="71" t="s">
        <v>37</v>
      </c>
      <c r="J1241" s="71" t="s">
        <v>38</v>
      </c>
    </row>
    <row r="1242" spans="1:10" x14ac:dyDescent="0.25">
      <c r="A1242" s="14" t="s">
        <v>1003</v>
      </c>
      <c r="B1242" s="71" t="s">
        <v>1004</v>
      </c>
      <c r="C1242" s="78"/>
      <c r="D1242" s="78"/>
      <c r="E1242" s="15"/>
      <c r="F1242" s="15"/>
      <c r="G1242" s="72"/>
      <c r="H1242" s="72"/>
      <c r="I1242" s="72"/>
      <c r="J1242" s="72"/>
    </row>
    <row r="1243" spans="1:10" x14ac:dyDescent="0.25">
      <c r="A1243" s="15" t="s">
        <v>1005</v>
      </c>
      <c r="B1243" s="72" t="s">
        <v>1006</v>
      </c>
      <c r="C1243" s="78">
        <v>6</v>
      </c>
      <c r="D1243" s="78" t="s">
        <v>483</v>
      </c>
      <c r="E1243" s="16"/>
      <c r="F1243" s="15" t="str">
        <f>IF(ISBLANK(E1243),"", PRODUCT(C1243,E1243))</f>
        <v/>
      </c>
      <c r="G1243" s="82"/>
      <c r="H1243" s="82"/>
      <c r="I1243" s="72"/>
      <c r="J1243" s="72"/>
    </row>
    <row r="1244" spans="1:10" ht="30" x14ac:dyDescent="0.25">
      <c r="A1244" s="15" t="s">
        <v>1007</v>
      </c>
      <c r="B1244" s="72" t="s">
        <v>47</v>
      </c>
      <c r="C1244" s="78"/>
      <c r="D1244" s="78"/>
      <c r="E1244" s="15"/>
      <c r="F1244" s="15"/>
      <c r="G1244" s="72"/>
      <c r="H1244" s="72"/>
      <c r="I1244" s="82"/>
      <c r="J1244" s="82"/>
    </row>
    <row r="1245" spans="1:10" x14ac:dyDescent="0.25">
      <c r="A1245" s="15" t="s">
        <v>1008</v>
      </c>
      <c r="B1245" s="72" t="s">
        <v>1009</v>
      </c>
      <c r="C1245" s="78">
        <v>9</v>
      </c>
      <c r="D1245" s="78" t="s">
        <v>483</v>
      </c>
      <c r="E1245" s="16"/>
      <c r="F1245" s="15" t="str">
        <f>IF(ISBLANK(E1245),"", PRODUCT(C1245,E1245))</f>
        <v/>
      </c>
      <c r="G1245" s="82"/>
      <c r="H1245" s="82"/>
      <c r="I1245" s="72"/>
      <c r="J1245" s="72"/>
    </row>
    <row r="1246" spans="1:10" ht="30" x14ac:dyDescent="0.25">
      <c r="A1246" s="15" t="s">
        <v>1010</v>
      </c>
      <c r="B1246" s="72" t="s">
        <v>47</v>
      </c>
      <c r="C1246" s="78"/>
      <c r="D1246" s="78"/>
      <c r="E1246" s="15"/>
      <c r="F1246" s="15"/>
      <c r="G1246" s="72"/>
      <c r="H1246" s="72"/>
      <c r="I1246" s="82"/>
      <c r="J1246" s="82"/>
    </row>
    <row r="1247" spans="1:10" ht="30" x14ac:dyDescent="0.25">
      <c r="E1247" s="14" t="s">
        <v>48</v>
      </c>
      <c r="F1247" s="14" t="str">
        <f>IF((COUNT(C1243:C1246)&lt;&gt;COUNT(F1243:F1246)),"", ROUND(SUM(F1243:F1246),2))</f>
        <v/>
      </c>
      <c r="G1247" s="81" t="str">
        <f>IF((COUNT(C1243:C1246)&lt;&gt;COUNT(F1243:F1246)),"Neužpildytos visų objektų kainos", "")</f>
        <v>Neužpildytos visų objektų kainos</v>
      </c>
    </row>
    <row r="1248" spans="1:10" ht="30" x14ac:dyDescent="0.25">
      <c r="C1248" s="77" t="s">
        <v>49</v>
      </c>
      <c r="D1248" s="80"/>
      <c r="E1248" s="14" t="s">
        <v>50</v>
      </c>
      <c r="F1248" s="14" t="str">
        <f>IF(OR(F1247="",D1248=""),"", ROUND(PRODUCT(D1248,F1247)/100,2))</f>
        <v/>
      </c>
      <c r="G1248" s="81" t="str">
        <f>IF(D1248="", "Nurodykite taikomą PVM dydį", "")</f>
        <v>Nurodykite taikomą PVM dydį</v>
      </c>
    </row>
    <row r="1249" spans="1:10" x14ac:dyDescent="0.25">
      <c r="E1249" s="14" t="s">
        <v>51</v>
      </c>
      <c r="F1249" s="14">
        <f>IF(ISBLANK(F1248), "", ROUND(SUM(F1247:F1248),2))</f>
        <v>0</v>
      </c>
    </row>
    <row r="1253" spans="1:10" ht="30" x14ac:dyDescent="0.25">
      <c r="A1253" s="12" t="s">
        <v>1011</v>
      </c>
      <c r="B1253" s="69" t="s">
        <v>1012</v>
      </c>
    </row>
    <row r="1255" spans="1:10" x14ac:dyDescent="0.25">
      <c r="A1255" s="12" t="s">
        <v>28</v>
      </c>
    </row>
    <row r="1256" spans="1:10" ht="60" x14ac:dyDescent="0.25">
      <c r="A1256" s="14" t="s">
        <v>29</v>
      </c>
      <c r="B1256" s="71" t="s">
        <v>30</v>
      </c>
      <c r="C1256" s="77" t="s">
        <v>31</v>
      </c>
      <c r="D1256" s="77" t="s">
        <v>32</v>
      </c>
      <c r="E1256" s="14" t="s">
        <v>33</v>
      </c>
      <c r="F1256" s="14" t="s">
        <v>34</v>
      </c>
      <c r="G1256" s="71" t="s">
        <v>35</v>
      </c>
      <c r="H1256" s="71" t="s">
        <v>36</v>
      </c>
      <c r="I1256" s="71" t="s">
        <v>37</v>
      </c>
      <c r="J1256" s="71" t="s">
        <v>38</v>
      </c>
    </row>
    <row r="1257" spans="1:10" x14ac:dyDescent="0.25">
      <c r="A1257" s="14" t="s">
        <v>1013</v>
      </c>
      <c r="B1257" s="71" t="s">
        <v>1014</v>
      </c>
      <c r="C1257" s="78"/>
      <c r="D1257" s="78"/>
      <c r="E1257" s="15"/>
      <c r="F1257" s="15"/>
      <c r="G1257" s="72"/>
      <c r="H1257" s="72"/>
      <c r="I1257" s="72"/>
      <c r="J1257" s="72"/>
    </row>
    <row r="1258" spans="1:10" x14ac:dyDescent="0.25">
      <c r="A1258" s="15" t="s">
        <v>1015</v>
      </c>
      <c r="B1258" s="72" t="s">
        <v>1016</v>
      </c>
      <c r="C1258" s="78">
        <v>15</v>
      </c>
      <c r="D1258" s="78" t="s">
        <v>483</v>
      </c>
      <c r="E1258" s="16"/>
      <c r="F1258" s="15" t="str">
        <f>IF(ISBLANK(E1258),"", PRODUCT(C1258,E1258))</f>
        <v/>
      </c>
      <c r="G1258" s="82"/>
      <c r="H1258" s="82"/>
      <c r="I1258" s="72"/>
      <c r="J1258" s="72"/>
    </row>
    <row r="1259" spans="1:10" ht="30" x14ac:dyDescent="0.25">
      <c r="A1259" s="15" t="s">
        <v>1017</v>
      </c>
      <c r="B1259" s="72" t="s">
        <v>47</v>
      </c>
      <c r="C1259" s="78"/>
      <c r="D1259" s="78"/>
      <c r="E1259" s="15"/>
      <c r="F1259" s="15"/>
      <c r="G1259" s="72"/>
      <c r="H1259" s="72"/>
      <c r="I1259" s="82"/>
      <c r="J1259" s="82"/>
    </row>
    <row r="1260" spans="1:10" ht="30" x14ac:dyDescent="0.25">
      <c r="E1260" s="14" t="s">
        <v>48</v>
      </c>
      <c r="F1260" s="14" t="str">
        <f>IF((COUNT(C1258:C1259)&lt;&gt;COUNT(F1258:F1259)),"", ROUND(SUM(F1258:F1259),2))</f>
        <v/>
      </c>
      <c r="G1260" s="81" t="str">
        <f>IF((COUNT(C1258:C1259)&lt;&gt;COUNT(F1258:F1259)),"Neužpildytos visų objektų kainos", "")</f>
        <v>Neužpildytos visų objektų kainos</v>
      </c>
    </row>
    <row r="1261" spans="1:10" ht="30" x14ac:dyDescent="0.25">
      <c r="C1261" s="77" t="s">
        <v>49</v>
      </c>
      <c r="D1261" s="80"/>
      <c r="E1261" s="14" t="s">
        <v>50</v>
      </c>
      <c r="F1261" s="14" t="str">
        <f>IF(OR(F1260="",D1261=""),"", ROUND(PRODUCT(D1261,F1260)/100,2))</f>
        <v/>
      </c>
      <c r="G1261" s="81" t="str">
        <f>IF(D1261="", "Nurodykite taikomą PVM dydį", "")</f>
        <v>Nurodykite taikomą PVM dydį</v>
      </c>
    </row>
    <row r="1262" spans="1:10" x14ac:dyDescent="0.25">
      <c r="E1262" s="14" t="s">
        <v>51</v>
      </c>
      <c r="F1262" s="14">
        <f>IF(ISBLANK(F1261), "", ROUND(SUM(F1260:F1261),2))</f>
        <v>0</v>
      </c>
    </row>
    <row r="1266" spans="1:10" ht="45" x14ac:dyDescent="0.25">
      <c r="A1266" s="12" t="s">
        <v>1018</v>
      </c>
      <c r="B1266" s="69" t="s">
        <v>1019</v>
      </c>
    </row>
    <row r="1268" spans="1:10" x14ac:dyDescent="0.25">
      <c r="A1268" s="12" t="s">
        <v>28</v>
      </c>
    </row>
    <row r="1269" spans="1:10" ht="60" x14ac:dyDescent="0.25">
      <c r="A1269" s="14" t="s">
        <v>29</v>
      </c>
      <c r="B1269" s="71" t="s">
        <v>30</v>
      </c>
      <c r="C1269" s="77" t="s">
        <v>31</v>
      </c>
      <c r="D1269" s="77" t="s">
        <v>32</v>
      </c>
      <c r="E1269" s="14" t="s">
        <v>33</v>
      </c>
      <c r="F1269" s="14" t="s">
        <v>34</v>
      </c>
      <c r="G1269" s="71" t="s">
        <v>35</v>
      </c>
      <c r="H1269" s="71" t="s">
        <v>36</v>
      </c>
      <c r="I1269" s="71" t="s">
        <v>37</v>
      </c>
      <c r="J1269" s="71" t="s">
        <v>38</v>
      </c>
    </row>
    <row r="1270" spans="1:10" ht="30" x14ac:dyDescent="0.25">
      <c r="A1270" s="14" t="s">
        <v>1020</v>
      </c>
      <c r="B1270" s="71" t="s">
        <v>1021</v>
      </c>
      <c r="C1270" s="78"/>
      <c r="D1270" s="78"/>
      <c r="E1270" s="15"/>
      <c r="F1270" s="15"/>
      <c r="G1270" s="72"/>
      <c r="H1270" s="72"/>
      <c r="I1270" s="72"/>
      <c r="J1270" s="72"/>
    </row>
    <row r="1271" spans="1:10" ht="30" x14ac:dyDescent="0.25">
      <c r="A1271" s="15" t="s">
        <v>1022</v>
      </c>
      <c r="B1271" s="72" t="s">
        <v>1023</v>
      </c>
      <c r="C1271" s="78">
        <v>120</v>
      </c>
      <c r="D1271" s="78" t="s">
        <v>143</v>
      </c>
      <c r="E1271" s="16"/>
      <c r="F1271" s="15" t="str">
        <f>IF(ISBLANK(E1271),"", PRODUCT(C1271,E1271))</f>
        <v/>
      </c>
      <c r="G1271" s="82"/>
      <c r="H1271" s="82"/>
      <c r="I1271" s="72"/>
      <c r="J1271" s="72"/>
    </row>
    <row r="1272" spans="1:10" ht="30" x14ac:dyDescent="0.25">
      <c r="A1272" s="15" t="s">
        <v>1024</v>
      </c>
      <c r="B1272" s="72" t="s">
        <v>1025</v>
      </c>
      <c r="C1272" s="78"/>
      <c r="D1272" s="78"/>
      <c r="E1272" s="15"/>
      <c r="F1272" s="15"/>
      <c r="G1272" s="72"/>
      <c r="H1272" s="72"/>
      <c r="I1272" s="82"/>
      <c r="J1272" s="82"/>
    </row>
    <row r="1273" spans="1:10" x14ac:dyDescent="0.25">
      <c r="A1273" s="15" t="s">
        <v>1026</v>
      </c>
      <c r="B1273" s="72" t="s">
        <v>1027</v>
      </c>
      <c r="C1273" s="78"/>
      <c r="D1273" s="78"/>
      <c r="E1273" s="15"/>
      <c r="F1273" s="15"/>
      <c r="G1273" s="72"/>
      <c r="H1273" s="72"/>
      <c r="I1273" s="82"/>
      <c r="J1273" s="82"/>
    </row>
    <row r="1274" spans="1:10" x14ac:dyDescent="0.25">
      <c r="A1274" s="15" t="s">
        <v>1028</v>
      </c>
      <c r="B1274" s="72" t="s">
        <v>1029</v>
      </c>
      <c r="C1274" s="78"/>
      <c r="D1274" s="78"/>
      <c r="E1274" s="15"/>
      <c r="F1274" s="15"/>
      <c r="G1274" s="72"/>
      <c r="H1274" s="72"/>
      <c r="I1274" s="82"/>
      <c r="J1274" s="82"/>
    </row>
    <row r="1275" spans="1:10" ht="30" x14ac:dyDescent="0.25">
      <c r="A1275" s="15" t="s">
        <v>1030</v>
      </c>
      <c r="B1275" s="72" t="s">
        <v>1031</v>
      </c>
      <c r="C1275" s="78"/>
      <c r="D1275" s="78"/>
      <c r="E1275" s="15"/>
      <c r="F1275" s="15"/>
      <c r="G1275" s="72"/>
      <c r="H1275" s="72"/>
      <c r="I1275" s="82"/>
      <c r="J1275" s="82"/>
    </row>
    <row r="1276" spans="1:10" ht="30" x14ac:dyDescent="0.25">
      <c r="A1276" s="15" t="s">
        <v>1032</v>
      </c>
      <c r="B1276" s="72" t="s">
        <v>47</v>
      </c>
      <c r="C1276" s="78"/>
      <c r="D1276" s="78"/>
      <c r="E1276" s="15"/>
      <c r="F1276" s="15"/>
      <c r="G1276" s="72"/>
      <c r="H1276" s="72"/>
      <c r="I1276" s="82"/>
      <c r="J1276" s="82"/>
    </row>
    <row r="1277" spans="1:10" x14ac:dyDescent="0.25">
      <c r="A1277" s="15" t="s">
        <v>1033</v>
      </c>
      <c r="B1277" s="72" t="s">
        <v>1034</v>
      </c>
      <c r="C1277" s="78">
        <v>120</v>
      </c>
      <c r="D1277" s="78" t="s">
        <v>143</v>
      </c>
      <c r="E1277" s="16"/>
      <c r="F1277" s="15" t="str">
        <f>IF(ISBLANK(E1277),"", PRODUCT(C1277,E1277))</f>
        <v/>
      </c>
      <c r="G1277" s="82"/>
      <c r="H1277" s="82"/>
      <c r="I1277" s="72"/>
      <c r="J1277" s="72"/>
    </row>
    <row r="1278" spans="1:10" ht="30" x14ac:dyDescent="0.25">
      <c r="A1278" s="15" t="s">
        <v>1035</v>
      </c>
      <c r="B1278" s="72" t="s">
        <v>47</v>
      </c>
      <c r="C1278" s="78"/>
      <c r="D1278" s="78"/>
      <c r="E1278" s="15"/>
      <c r="F1278" s="15"/>
      <c r="G1278" s="72"/>
      <c r="H1278" s="72"/>
      <c r="I1278" s="82"/>
      <c r="J1278" s="82"/>
    </row>
    <row r="1279" spans="1:10" x14ac:dyDescent="0.25">
      <c r="A1279" s="15" t="s">
        <v>1036</v>
      </c>
      <c r="B1279" s="72" t="s">
        <v>1037</v>
      </c>
      <c r="C1279" s="78">
        <v>6</v>
      </c>
      <c r="D1279" s="78" t="s">
        <v>536</v>
      </c>
      <c r="E1279" s="16"/>
      <c r="F1279" s="15" t="str">
        <f>IF(ISBLANK(E1279),"", PRODUCT(C1279,E1279))</f>
        <v/>
      </c>
      <c r="G1279" s="82"/>
      <c r="H1279" s="82"/>
      <c r="I1279" s="72"/>
      <c r="J1279" s="72"/>
    </row>
    <row r="1280" spans="1:10" ht="30" x14ac:dyDescent="0.25">
      <c r="A1280" s="15" t="s">
        <v>1038</v>
      </c>
      <c r="B1280" s="72" t="s">
        <v>47</v>
      </c>
      <c r="C1280" s="78"/>
      <c r="D1280" s="78"/>
      <c r="E1280" s="15"/>
      <c r="F1280" s="15"/>
      <c r="G1280" s="72"/>
      <c r="H1280" s="72"/>
      <c r="I1280" s="82"/>
      <c r="J1280" s="82"/>
    </row>
    <row r="1281" spans="1:10" x14ac:dyDescent="0.25">
      <c r="A1281" s="15" t="s">
        <v>1039</v>
      </c>
      <c r="B1281" s="72" t="s">
        <v>1040</v>
      </c>
      <c r="C1281" s="78">
        <v>120</v>
      </c>
      <c r="D1281" s="78" t="s">
        <v>143</v>
      </c>
      <c r="E1281" s="16"/>
      <c r="F1281" s="15" t="str">
        <f>IF(ISBLANK(E1281),"", PRODUCT(C1281,E1281))</f>
        <v/>
      </c>
      <c r="G1281" s="82"/>
      <c r="H1281" s="82"/>
      <c r="I1281" s="72"/>
      <c r="J1281" s="72"/>
    </row>
    <row r="1282" spans="1:10" ht="30" x14ac:dyDescent="0.25">
      <c r="A1282" s="15" t="s">
        <v>1041</v>
      </c>
      <c r="B1282" s="72" t="s">
        <v>47</v>
      </c>
      <c r="C1282" s="78"/>
      <c r="D1282" s="78"/>
      <c r="E1282" s="15"/>
      <c r="F1282" s="15"/>
      <c r="G1282" s="72"/>
      <c r="H1282" s="72"/>
      <c r="I1282" s="82"/>
      <c r="J1282" s="82"/>
    </row>
    <row r="1283" spans="1:10" x14ac:dyDescent="0.25">
      <c r="A1283" s="15" t="s">
        <v>1042</v>
      </c>
      <c r="B1283" s="72" t="s">
        <v>1043</v>
      </c>
      <c r="C1283" s="78">
        <v>1000</v>
      </c>
      <c r="D1283" s="78" t="s">
        <v>483</v>
      </c>
      <c r="E1283" s="16"/>
      <c r="F1283" s="15" t="str">
        <f>IF(ISBLANK(E1283),"", PRODUCT(C1283,E1283))</f>
        <v/>
      </c>
      <c r="G1283" s="82"/>
      <c r="H1283" s="82"/>
      <c r="I1283" s="72"/>
      <c r="J1283" s="72"/>
    </row>
    <row r="1284" spans="1:10" ht="30" x14ac:dyDescent="0.25">
      <c r="A1284" s="15" t="s">
        <v>1044</v>
      </c>
      <c r="B1284" s="72" t="s">
        <v>47</v>
      </c>
      <c r="C1284" s="78"/>
      <c r="D1284" s="78"/>
      <c r="E1284" s="15"/>
      <c r="F1284" s="15"/>
      <c r="G1284" s="72"/>
      <c r="H1284" s="72"/>
      <c r="I1284" s="82"/>
      <c r="J1284" s="82"/>
    </row>
    <row r="1285" spans="1:10" ht="30" x14ac:dyDescent="0.25">
      <c r="E1285" s="14" t="s">
        <v>48</v>
      </c>
      <c r="F1285" s="14" t="str">
        <f>IF((COUNT(C1271:C1284)&lt;&gt;COUNT(F1271:F1284)),"", ROUND(SUM(F1271:F1284),2))</f>
        <v/>
      </c>
      <c r="G1285" s="81" t="str">
        <f>IF((COUNT(C1271:C1284)&lt;&gt;COUNT(F1271:F1284)),"Neužpildytos visų objektų kainos", "")</f>
        <v>Neužpildytos visų objektų kainos</v>
      </c>
    </row>
    <row r="1286" spans="1:10" ht="30" x14ac:dyDescent="0.25">
      <c r="C1286" s="77" t="s">
        <v>49</v>
      </c>
      <c r="D1286" s="80"/>
      <c r="E1286" s="14" t="s">
        <v>50</v>
      </c>
      <c r="F1286" s="14" t="str">
        <f>IF(OR(F1285="",D1286=""),"", ROUND(PRODUCT(D1286,F1285)/100,2))</f>
        <v/>
      </c>
      <c r="G1286" s="81" t="str">
        <f>IF(D1286="", "Nurodykite taikomą PVM dydį", "")</f>
        <v>Nurodykite taikomą PVM dydį</v>
      </c>
    </row>
    <row r="1287" spans="1:10" x14ac:dyDescent="0.25">
      <c r="E1287" s="14" t="s">
        <v>51</v>
      </c>
      <c r="F1287" s="14">
        <f>IF(ISBLANK(F1286), "", ROUND(SUM(F1285:F1286),2))</f>
        <v>0</v>
      </c>
    </row>
    <row r="1291" spans="1:10" x14ac:dyDescent="0.25">
      <c r="A1291" s="12" t="s">
        <v>1045</v>
      </c>
      <c r="B1291" s="69" t="s">
        <v>1046</v>
      </c>
    </row>
    <row r="1293" spans="1:10" x14ac:dyDescent="0.25">
      <c r="A1293" s="12" t="s">
        <v>28</v>
      </c>
    </row>
    <row r="1294" spans="1:10" ht="60" x14ac:dyDescent="0.25">
      <c r="A1294" s="14" t="s">
        <v>29</v>
      </c>
      <c r="B1294" s="71" t="s">
        <v>30</v>
      </c>
      <c r="C1294" s="77" t="s">
        <v>31</v>
      </c>
      <c r="D1294" s="77" t="s">
        <v>32</v>
      </c>
      <c r="E1294" s="14" t="s">
        <v>33</v>
      </c>
      <c r="F1294" s="14" t="s">
        <v>34</v>
      </c>
      <c r="G1294" s="71" t="s">
        <v>35</v>
      </c>
      <c r="H1294" s="71" t="s">
        <v>36</v>
      </c>
      <c r="I1294" s="71" t="s">
        <v>37</v>
      </c>
      <c r="J1294" s="71" t="s">
        <v>38</v>
      </c>
    </row>
    <row r="1295" spans="1:10" x14ac:dyDescent="0.25">
      <c r="A1295" s="14" t="s">
        <v>1047</v>
      </c>
      <c r="B1295" s="71" t="s">
        <v>1048</v>
      </c>
      <c r="C1295" s="78"/>
      <c r="D1295" s="78"/>
      <c r="E1295" s="15"/>
      <c r="F1295" s="15"/>
      <c r="G1295" s="72"/>
      <c r="H1295" s="72"/>
      <c r="I1295" s="72"/>
      <c r="J1295" s="72"/>
    </row>
    <row r="1296" spans="1:10" x14ac:dyDescent="0.25">
      <c r="A1296" s="15" t="s">
        <v>1049</v>
      </c>
      <c r="B1296" s="72" t="s">
        <v>1050</v>
      </c>
      <c r="C1296" s="78">
        <v>6</v>
      </c>
      <c r="D1296" s="78" t="s">
        <v>143</v>
      </c>
      <c r="E1296" s="16"/>
      <c r="F1296" s="15" t="str">
        <f>IF(ISBLANK(E1296),"", PRODUCT(C1296,E1296))</f>
        <v/>
      </c>
      <c r="G1296" s="82"/>
      <c r="H1296" s="82"/>
      <c r="I1296" s="72"/>
      <c r="J1296" s="72"/>
    </row>
    <row r="1297" spans="1:10" x14ac:dyDescent="0.25">
      <c r="A1297" s="15" t="s">
        <v>1051</v>
      </c>
      <c r="B1297" s="72" t="s">
        <v>1052</v>
      </c>
      <c r="C1297" s="78"/>
      <c r="D1297" s="78"/>
      <c r="E1297" s="15"/>
      <c r="F1297" s="15"/>
      <c r="G1297" s="72"/>
      <c r="H1297" s="72"/>
      <c r="I1297" s="82"/>
      <c r="J1297" s="82"/>
    </row>
    <row r="1298" spans="1:10" ht="30" x14ac:dyDescent="0.25">
      <c r="A1298" s="15" t="s">
        <v>1053</v>
      </c>
      <c r="B1298" s="72" t="s">
        <v>47</v>
      </c>
      <c r="C1298" s="78"/>
      <c r="D1298" s="78"/>
      <c r="E1298" s="15"/>
      <c r="F1298" s="15"/>
      <c r="G1298" s="72"/>
      <c r="H1298" s="72"/>
      <c r="I1298" s="82"/>
      <c r="J1298" s="82"/>
    </row>
    <row r="1299" spans="1:10" x14ac:dyDescent="0.25">
      <c r="A1299" s="15" t="s">
        <v>1054</v>
      </c>
      <c r="B1299" s="72" t="s">
        <v>1055</v>
      </c>
      <c r="C1299" s="78">
        <v>6</v>
      </c>
      <c r="D1299" s="78" t="s">
        <v>143</v>
      </c>
      <c r="E1299" s="16"/>
      <c r="F1299" s="15" t="str">
        <f>IF(ISBLANK(E1299),"", PRODUCT(C1299,E1299))</f>
        <v/>
      </c>
      <c r="G1299" s="82"/>
      <c r="H1299" s="82"/>
      <c r="I1299" s="72"/>
      <c r="J1299" s="72"/>
    </row>
    <row r="1300" spans="1:10" x14ac:dyDescent="0.25">
      <c r="A1300" s="15" t="s">
        <v>1056</v>
      </c>
      <c r="B1300" s="72" t="s">
        <v>1052</v>
      </c>
      <c r="C1300" s="78"/>
      <c r="D1300" s="78"/>
      <c r="E1300" s="15"/>
      <c r="F1300" s="15"/>
      <c r="G1300" s="72"/>
      <c r="H1300" s="72"/>
      <c r="I1300" s="82"/>
      <c r="J1300" s="82"/>
    </row>
    <row r="1301" spans="1:10" ht="30" x14ac:dyDescent="0.25">
      <c r="A1301" s="15" t="s">
        <v>1057</v>
      </c>
      <c r="B1301" s="72" t="s">
        <v>47</v>
      </c>
      <c r="C1301" s="78"/>
      <c r="D1301" s="78"/>
      <c r="E1301" s="15"/>
      <c r="F1301" s="15"/>
      <c r="G1301" s="72"/>
      <c r="H1301" s="72"/>
      <c r="I1301" s="82"/>
      <c r="J1301" s="82"/>
    </row>
    <row r="1302" spans="1:10" x14ac:dyDescent="0.25">
      <c r="A1302" s="15" t="s">
        <v>1058</v>
      </c>
      <c r="B1302" s="72" t="s">
        <v>1059</v>
      </c>
      <c r="C1302" s="78">
        <v>6</v>
      </c>
      <c r="D1302" s="78" t="s">
        <v>143</v>
      </c>
      <c r="E1302" s="16"/>
      <c r="F1302" s="15" t="str">
        <f>IF(ISBLANK(E1302),"", PRODUCT(C1302,E1302))</f>
        <v/>
      </c>
      <c r="G1302" s="82"/>
      <c r="H1302" s="82"/>
      <c r="I1302" s="72"/>
      <c r="J1302" s="72"/>
    </row>
    <row r="1303" spans="1:10" x14ac:dyDescent="0.25">
      <c r="A1303" s="15" t="s">
        <v>1060</v>
      </c>
      <c r="B1303" s="72" t="s">
        <v>1052</v>
      </c>
      <c r="C1303" s="78"/>
      <c r="D1303" s="78"/>
      <c r="E1303" s="15"/>
      <c r="F1303" s="15"/>
      <c r="G1303" s="72"/>
      <c r="H1303" s="72"/>
      <c r="I1303" s="82"/>
      <c r="J1303" s="82"/>
    </row>
    <row r="1304" spans="1:10" ht="30" x14ac:dyDescent="0.25">
      <c r="A1304" s="15" t="s">
        <v>1061</v>
      </c>
      <c r="B1304" s="72" t="s">
        <v>47</v>
      </c>
      <c r="C1304" s="78"/>
      <c r="D1304" s="78"/>
      <c r="E1304" s="15"/>
      <c r="F1304" s="15"/>
      <c r="G1304" s="72"/>
      <c r="H1304" s="72"/>
      <c r="I1304" s="82"/>
      <c r="J1304" s="82"/>
    </row>
    <row r="1305" spans="1:10" x14ac:dyDescent="0.25">
      <c r="A1305" s="15" t="s">
        <v>1062</v>
      </c>
      <c r="B1305" s="72" t="s">
        <v>1063</v>
      </c>
      <c r="C1305" s="78">
        <v>6</v>
      </c>
      <c r="D1305" s="78" t="s">
        <v>143</v>
      </c>
      <c r="E1305" s="16"/>
      <c r="F1305" s="15" t="str">
        <f>IF(ISBLANK(E1305),"", PRODUCT(C1305,E1305))</f>
        <v/>
      </c>
      <c r="G1305" s="82"/>
      <c r="H1305" s="82"/>
      <c r="I1305" s="72"/>
      <c r="J1305" s="72"/>
    </row>
    <row r="1306" spans="1:10" x14ac:dyDescent="0.25">
      <c r="A1306" s="15" t="s">
        <v>1064</v>
      </c>
      <c r="B1306" s="72" t="s">
        <v>1052</v>
      </c>
      <c r="C1306" s="78"/>
      <c r="D1306" s="78"/>
      <c r="E1306" s="15"/>
      <c r="F1306" s="15"/>
      <c r="G1306" s="72"/>
      <c r="H1306" s="72"/>
      <c r="I1306" s="82"/>
      <c r="J1306" s="82"/>
    </row>
    <row r="1307" spans="1:10" ht="30" x14ac:dyDescent="0.25">
      <c r="A1307" s="15" t="s">
        <v>1065</v>
      </c>
      <c r="B1307" s="72" t="s">
        <v>47</v>
      </c>
      <c r="C1307" s="78"/>
      <c r="D1307" s="78"/>
      <c r="E1307" s="15"/>
      <c r="F1307" s="15"/>
      <c r="G1307" s="72"/>
      <c r="H1307" s="72"/>
      <c r="I1307" s="82"/>
      <c r="J1307" s="82"/>
    </row>
    <row r="1308" spans="1:10" x14ac:dyDescent="0.25">
      <c r="A1308" s="15" t="s">
        <v>1066</v>
      </c>
      <c r="B1308" s="72" t="s">
        <v>1067</v>
      </c>
      <c r="C1308" s="78">
        <v>6</v>
      </c>
      <c r="D1308" s="78" t="s">
        <v>143</v>
      </c>
      <c r="E1308" s="16"/>
      <c r="F1308" s="15" t="str">
        <f>IF(ISBLANK(E1308),"", PRODUCT(C1308,E1308))</f>
        <v/>
      </c>
      <c r="G1308" s="82"/>
      <c r="H1308" s="82"/>
      <c r="I1308" s="72"/>
      <c r="J1308" s="72"/>
    </row>
    <row r="1309" spans="1:10" x14ac:dyDescent="0.25">
      <c r="A1309" s="15" t="s">
        <v>1068</v>
      </c>
      <c r="B1309" s="72" t="s">
        <v>1052</v>
      </c>
      <c r="C1309" s="78"/>
      <c r="D1309" s="78"/>
      <c r="E1309" s="15"/>
      <c r="F1309" s="15"/>
      <c r="G1309" s="72"/>
      <c r="H1309" s="72"/>
      <c r="I1309" s="82"/>
      <c r="J1309" s="82"/>
    </row>
    <row r="1310" spans="1:10" ht="30" x14ac:dyDescent="0.25">
      <c r="A1310" s="15" t="s">
        <v>1069</v>
      </c>
      <c r="B1310" s="72" t="s">
        <v>47</v>
      </c>
      <c r="C1310" s="78"/>
      <c r="D1310" s="78"/>
      <c r="E1310" s="15"/>
      <c r="F1310" s="15"/>
      <c r="G1310" s="72"/>
      <c r="H1310" s="72"/>
      <c r="I1310" s="82"/>
      <c r="J1310" s="82"/>
    </row>
    <row r="1311" spans="1:10" x14ac:dyDescent="0.25">
      <c r="A1311" s="15" t="s">
        <v>1070</v>
      </c>
      <c r="B1311" s="72" t="s">
        <v>1071</v>
      </c>
      <c r="C1311" s="78">
        <v>6</v>
      </c>
      <c r="D1311" s="78" t="s">
        <v>143</v>
      </c>
      <c r="E1311" s="16"/>
      <c r="F1311" s="15" t="str">
        <f>IF(ISBLANK(E1311),"", PRODUCT(C1311,E1311))</f>
        <v/>
      </c>
      <c r="G1311" s="82"/>
      <c r="H1311" s="82"/>
      <c r="I1311" s="72"/>
      <c r="J1311" s="72"/>
    </row>
    <row r="1312" spans="1:10" x14ac:dyDescent="0.25">
      <c r="A1312" s="15" t="s">
        <v>1072</v>
      </c>
      <c r="B1312" s="72" t="s">
        <v>1052</v>
      </c>
      <c r="C1312" s="78"/>
      <c r="D1312" s="78"/>
      <c r="E1312" s="15"/>
      <c r="F1312" s="15"/>
      <c r="G1312" s="72"/>
      <c r="H1312" s="72"/>
      <c r="I1312" s="82"/>
      <c r="J1312" s="82"/>
    </row>
    <row r="1313" spans="1:10" ht="30" x14ac:dyDescent="0.25">
      <c r="A1313" s="15" t="s">
        <v>1073</v>
      </c>
      <c r="B1313" s="72" t="s">
        <v>47</v>
      </c>
      <c r="C1313" s="78"/>
      <c r="D1313" s="78"/>
      <c r="E1313" s="15"/>
      <c r="F1313" s="15"/>
      <c r="G1313" s="72"/>
      <c r="H1313" s="72"/>
      <c r="I1313" s="82"/>
      <c r="J1313" s="82"/>
    </row>
    <row r="1314" spans="1:10" x14ac:dyDescent="0.25">
      <c r="A1314" s="15" t="s">
        <v>1074</v>
      </c>
      <c r="B1314" s="72" t="s">
        <v>1075</v>
      </c>
      <c r="C1314" s="78">
        <v>6</v>
      </c>
      <c r="D1314" s="78" t="s">
        <v>143</v>
      </c>
      <c r="E1314" s="16"/>
      <c r="F1314" s="15" t="str">
        <f>IF(ISBLANK(E1314),"", PRODUCT(C1314,E1314))</f>
        <v/>
      </c>
      <c r="G1314" s="82"/>
      <c r="H1314" s="82"/>
      <c r="I1314" s="72"/>
      <c r="J1314" s="72"/>
    </row>
    <row r="1315" spans="1:10" x14ac:dyDescent="0.25">
      <c r="A1315" s="15" t="s">
        <v>1076</v>
      </c>
      <c r="B1315" s="72" t="s">
        <v>1052</v>
      </c>
      <c r="C1315" s="78"/>
      <c r="D1315" s="78"/>
      <c r="E1315" s="15"/>
      <c r="F1315" s="15"/>
      <c r="G1315" s="72"/>
      <c r="H1315" s="72"/>
      <c r="I1315" s="82"/>
      <c r="J1315" s="82"/>
    </row>
    <row r="1316" spans="1:10" ht="30" x14ac:dyDescent="0.25">
      <c r="A1316" s="15" t="s">
        <v>1077</v>
      </c>
      <c r="B1316" s="72" t="s">
        <v>47</v>
      </c>
      <c r="C1316" s="78"/>
      <c r="D1316" s="78"/>
      <c r="E1316" s="15"/>
      <c r="F1316" s="15"/>
      <c r="G1316" s="72"/>
      <c r="H1316" s="72"/>
      <c r="I1316" s="82"/>
      <c r="J1316" s="82"/>
    </row>
    <row r="1317" spans="1:10" x14ac:dyDescent="0.25">
      <c r="A1317" s="15" t="s">
        <v>1078</v>
      </c>
      <c r="B1317" s="72" t="s">
        <v>1079</v>
      </c>
      <c r="C1317" s="78">
        <v>6</v>
      </c>
      <c r="D1317" s="78" t="s">
        <v>143</v>
      </c>
      <c r="E1317" s="16"/>
      <c r="F1317" s="15" t="str">
        <f>IF(ISBLANK(E1317),"", PRODUCT(C1317,E1317))</f>
        <v/>
      </c>
      <c r="G1317" s="82"/>
      <c r="H1317" s="82"/>
      <c r="I1317" s="72"/>
      <c r="J1317" s="72"/>
    </row>
    <row r="1318" spans="1:10" x14ac:dyDescent="0.25">
      <c r="A1318" s="15" t="s">
        <v>1080</v>
      </c>
      <c r="B1318" s="72" t="s">
        <v>1052</v>
      </c>
      <c r="C1318" s="78"/>
      <c r="D1318" s="78"/>
      <c r="E1318" s="15"/>
      <c r="F1318" s="15"/>
      <c r="G1318" s="72"/>
      <c r="H1318" s="72"/>
      <c r="I1318" s="82"/>
      <c r="J1318" s="82"/>
    </row>
    <row r="1319" spans="1:10" ht="30" x14ac:dyDescent="0.25">
      <c r="A1319" s="15" t="s">
        <v>1081</v>
      </c>
      <c r="B1319" s="72" t="s">
        <v>47</v>
      </c>
      <c r="C1319" s="78"/>
      <c r="D1319" s="78"/>
      <c r="E1319" s="15"/>
      <c r="F1319" s="15"/>
      <c r="G1319" s="72"/>
      <c r="H1319" s="72"/>
      <c r="I1319" s="82"/>
      <c r="J1319" s="82"/>
    </row>
    <row r="1320" spans="1:10" x14ac:dyDescent="0.25">
      <c r="A1320" s="15" t="s">
        <v>1082</v>
      </c>
      <c r="B1320" s="72" t="s">
        <v>1083</v>
      </c>
      <c r="C1320" s="78">
        <v>6</v>
      </c>
      <c r="D1320" s="78" t="s">
        <v>143</v>
      </c>
      <c r="E1320" s="16"/>
      <c r="F1320" s="15" t="str">
        <f>IF(ISBLANK(E1320),"", PRODUCT(C1320,E1320))</f>
        <v/>
      </c>
      <c r="G1320" s="82"/>
      <c r="H1320" s="82"/>
      <c r="I1320" s="72"/>
      <c r="J1320" s="72"/>
    </row>
    <row r="1321" spans="1:10" x14ac:dyDescent="0.25">
      <c r="A1321" s="15" t="s">
        <v>1084</v>
      </c>
      <c r="B1321" s="72" t="s">
        <v>1052</v>
      </c>
      <c r="C1321" s="78"/>
      <c r="D1321" s="78"/>
      <c r="E1321" s="15"/>
      <c r="F1321" s="15"/>
      <c r="G1321" s="72"/>
      <c r="H1321" s="72"/>
      <c r="I1321" s="82"/>
      <c r="J1321" s="82"/>
    </row>
    <row r="1322" spans="1:10" ht="30" x14ac:dyDescent="0.25">
      <c r="A1322" s="15" t="s">
        <v>1085</v>
      </c>
      <c r="B1322" s="72" t="s">
        <v>47</v>
      </c>
      <c r="C1322" s="78"/>
      <c r="D1322" s="78"/>
      <c r="E1322" s="15"/>
      <c r="F1322" s="15"/>
      <c r="G1322" s="72"/>
      <c r="H1322" s="72"/>
      <c r="I1322" s="82"/>
      <c r="J1322" s="82"/>
    </row>
    <row r="1323" spans="1:10" x14ac:dyDescent="0.25">
      <c r="A1323" s="15" t="s">
        <v>1086</v>
      </c>
      <c r="B1323" s="72" t="s">
        <v>1087</v>
      </c>
      <c r="C1323" s="78">
        <v>4</v>
      </c>
      <c r="D1323" s="78" t="s">
        <v>143</v>
      </c>
      <c r="E1323" s="16"/>
      <c r="F1323" s="15" t="str">
        <f>IF(ISBLANK(E1323),"", PRODUCT(C1323,E1323))</f>
        <v/>
      </c>
      <c r="G1323" s="82"/>
      <c r="H1323" s="82"/>
      <c r="I1323" s="72"/>
      <c r="J1323" s="72"/>
    </row>
    <row r="1324" spans="1:10" x14ac:dyDescent="0.25">
      <c r="A1324" s="15" t="s">
        <v>1088</v>
      </c>
      <c r="B1324" s="72" t="s">
        <v>1052</v>
      </c>
      <c r="C1324" s="78"/>
      <c r="D1324" s="78"/>
      <c r="E1324" s="15"/>
      <c r="F1324" s="15"/>
      <c r="G1324" s="72"/>
      <c r="H1324" s="72"/>
      <c r="I1324" s="82"/>
      <c r="J1324" s="82"/>
    </row>
    <row r="1325" spans="1:10" ht="30" x14ac:dyDescent="0.25">
      <c r="A1325" s="15" t="s">
        <v>1089</v>
      </c>
      <c r="B1325" s="72" t="s">
        <v>47</v>
      </c>
      <c r="C1325" s="78"/>
      <c r="D1325" s="78"/>
      <c r="E1325" s="15"/>
      <c r="F1325" s="15"/>
      <c r="G1325" s="72"/>
      <c r="H1325" s="72"/>
      <c r="I1325" s="82"/>
      <c r="J1325" s="82"/>
    </row>
    <row r="1326" spans="1:10" x14ac:dyDescent="0.25">
      <c r="A1326" s="15" t="s">
        <v>1090</v>
      </c>
      <c r="B1326" s="72" t="s">
        <v>1091</v>
      </c>
      <c r="C1326" s="78">
        <v>4</v>
      </c>
      <c r="D1326" s="78" t="s">
        <v>143</v>
      </c>
      <c r="E1326" s="16"/>
      <c r="F1326" s="15" t="str">
        <f>IF(ISBLANK(E1326),"", PRODUCT(C1326,E1326))</f>
        <v/>
      </c>
      <c r="G1326" s="82"/>
      <c r="H1326" s="82"/>
      <c r="I1326" s="72"/>
      <c r="J1326" s="72"/>
    </row>
    <row r="1327" spans="1:10" x14ac:dyDescent="0.25">
      <c r="A1327" s="15" t="s">
        <v>1092</v>
      </c>
      <c r="B1327" s="72" t="s">
        <v>1052</v>
      </c>
      <c r="C1327" s="78"/>
      <c r="D1327" s="78"/>
      <c r="E1327" s="15"/>
      <c r="F1327" s="15"/>
      <c r="G1327" s="72"/>
      <c r="H1327" s="72"/>
      <c r="I1327" s="82"/>
      <c r="J1327" s="82"/>
    </row>
    <row r="1328" spans="1:10" ht="30" x14ac:dyDescent="0.25">
      <c r="A1328" s="15" t="s">
        <v>1093</v>
      </c>
      <c r="B1328" s="72" t="s">
        <v>47</v>
      </c>
      <c r="C1328" s="78"/>
      <c r="D1328" s="78"/>
      <c r="E1328" s="15"/>
      <c r="F1328" s="15"/>
      <c r="G1328" s="72"/>
      <c r="H1328" s="72"/>
      <c r="I1328" s="82"/>
      <c r="J1328" s="82"/>
    </row>
    <row r="1329" spans="1:10" x14ac:dyDescent="0.25">
      <c r="A1329" s="15" t="s">
        <v>1094</v>
      </c>
      <c r="B1329" s="72" t="s">
        <v>1095</v>
      </c>
      <c r="C1329" s="78">
        <v>4</v>
      </c>
      <c r="D1329" s="78" t="s">
        <v>143</v>
      </c>
      <c r="E1329" s="16"/>
      <c r="F1329" s="15" t="str">
        <f>IF(ISBLANK(E1329),"", PRODUCT(C1329,E1329))</f>
        <v/>
      </c>
      <c r="G1329" s="82"/>
      <c r="H1329" s="82"/>
      <c r="I1329" s="72"/>
      <c r="J1329" s="72"/>
    </row>
    <row r="1330" spans="1:10" x14ac:dyDescent="0.25">
      <c r="A1330" s="15" t="s">
        <v>1096</v>
      </c>
      <c r="B1330" s="72" t="s">
        <v>1052</v>
      </c>
      <c r="C1330" s="78"/>
      <c r="D1330" s="78"/>
      <c r="E1330" s="15"/>
      <c r="F1330" s="15"/>
      <c r="G1330" s="72"/>
      <c r="H1330" s="72"/>
      <c r="I1330" s="82"/>
      <c r="J1330" s="82"/>
    </row>
    <row r="1331" spans="1:10" ht="30" x14ac:dyDescent="0.25">
      <c r="A1331" s="15" t="s">
        <v>1097</v>
      </c>
      <c r="B1331" s="72" t="s">
        <v>47</v>
      </c>
      <c r="C1331" s="78"/>
      <c r="D1331" s="78"/>
      <c r="E1331" s="15"/>
      <c r="F1331" s="15"/>
      <c r="G1331" s="72"/>
      <c r="H1331" s="72"/>
      <c r="I1331" s="82"/>
      <c r="J1331" s="82"/>
    </row>
    <row r="1332" spans="1:10" x14ac:dyDescent="0.25">
      <c r="A1332" s="15" t="s">
        <v>1098</v>
      </c>
      <c r="B1332" s="72" t="s">
        <v>1099</v>
      </c>
      <c r="C1332" s="78">
        <v>4</v>
      </c>
      <c r="D1332" s="78" t="s">
        <v>143</v>
      </c>
      <c r="E1332" s="16"/>
      <c r="F1332" s="15" t="str">
        <f>IF(ISBLANK(E1332),"", PRODUCT(C1332,E1332))</f>
        <v/>
      </c>
      <c r="G1332" s="82"/>
      <c r="H1332" s="82"/>
      <c r="I1332" s="72"/>
      <c r="J1332" s="72"/>
    </row>
    <row r="1333" spans="1:10" x14ac:dyDescent="0.25">
      <c r="A1333" s="15" t="s">
        <v>1100</v>
      </c>
      <c r="B1333" s="72" t="s">
        <v>1052</v>
      </c>
      <c r="C1333" s="78"/>
      <c r="D1333" s="78"/>
      <c r="E1333" s="15"/>
      <c r="F1333" s="15"/>
      <c r="G1333" s="72"/>
      <c r="H1333" s="72"/>
      <c r="I1333" s="82"/>
      <c r="J1333" s="82"/>
    </row>
    <row r="1334" spans="1:10" ht="30" x14ac:dyDescent="0.25">
      <c r="A1334" s="15" t="s">
        <v>1101</v>
      </c>
      <c r="B1334" s="72" t="s">
        <v>47</v>
      </c>
      <c r="C1334" s="78"/>
      <c r="D1334" s="78"/>
      <c r="E1334" s="15"/>
      <c r="F1334" s="15"/>
      <c r="G1334" s="72"/>
      <c r="H1334" s="72"/>
      <c r="I1334" s="82"/>
      <c r="J1334" s="82"/>
    </row>
    <row r="1335" spans="1:10" x14ac:dyDescent="0.25">
      <c r="A1335" s="15" t="s">
        <v>1102</v>
      </c>
      <c r="B1335" s="72" t="s">
        <v>1103</v>
      </c>
      <c r="C1335" s="78">
        <v>4</v>
      </c>
      <c r="D1335" s="78" t="s">
        <v>143</v>
      </c>
      <c r="E1335" s="16"/>
      <c r="F1335" s="15" t="str">
        <f>IF(ISBLANK(E1335),"", PRODUCT(C1335,E1335))</f>
        <v/>
      </c>
      <c r="G1335" s="82"/>
      <c r="H1335" s="82"/>
      <c r="I1335" s="72"/>
      <c r="J1335" s="72"/>
    </row>
    <row r="1336" spans="1:10" x14ac:dyDescent="0.25">
      <c r="A1336" s="15" t="s">
        <v>1104</v>
      </c>
      <c r="B1336" s="72" t="s">
        <v>1052</v>
      </c>
      <c r="C1336" s="78"/>
      <c r="D1336" s="78"/>
      <c r="E1336" s="15"/>
      <c r="F1336" s="15"/>
      <c r="G1336" s="72"/>
      <c r="H1336" s="72"/>
      <c r="I1336" s="82"/>
      <c r="J1336" s="82"/>
    </row>
    <row r="1337" spans="1:10" ht="30" x14ac:dyDescent="0.25">
      <c r="A1337" s="15" t="s">
        <v>1105</v>
      </c>
      <c r="B1337" s="72" t="s">
        <v>47</v>
      </c>
      <c r="C1337" s="78"/>
      <c r="D1337" s="78"/>
      <c r="E1337" s="15"/>
      <c r="F1337" s="15"/>
      <c r="G1337" s="72"/>
      <c r="H1337" s="72"/>
      <c r="I1337" s="82"/>
      <c r="J1337" s="82"/>
    </row>
    <row r="1338" spans="1:10" x14ac:dyDescent="0.25">
      <c r="A1338" s="15" t="s">
        <v>1106</v>
      </c>
      <c r="B1338" s="72" t="s">
        <v>1107</v>
      </c>
      <c r="C1338" s="78">
        <v>4</v>
      </c>
      <c r="D1338" s="78" t="s">
        <v>143</v>
      </c>
      <c r="E1338" s="16"/>
      <c r="F1338" s="15" t="str">
        <f>IF(ISBLANK(E1338),"", PRODUCT(C1338,E1338))</f>
        <v/>
      </c>
      <c r="G1338" s="82"/>
      <c r="H1338" s="82"/>
      <c r="I1338" s="72"/>
      <c r="J1338" s="72"/>
    </row>
    <row r="1339" spans="1:10" x14ac:dyDescent="0.25">
      <c r="A1339" s="15" t="s">
        <v>1108</v>
      </c>
      <c r="B1339" s="72" t="s">
        <v>1052</v>
      </c>
      <c r="C1339" s="78"/>
      <c r="D1339" s="78"/>
      <c r="E1339" s="15"/>
      <c r="F1339" s="15"/>
      <c r="G1339" s="72"/>
      <c r="H1339" s="72"/>
      <c r="I1339" s="82"/>
      <c r="J1339" s="82"/>
    </row>
    <row r="1340" spans="1:10" ht="30" x14ac:dyDescent="0.25">
      <c r="A1340" s="15" t="s">
        <v>1109</v>
      </c>
      <c r="B1340" s="72" t="s">
        <v>47</v>
      </c>
      <c r="C1340" s="78"/>
      <c r="D1340" s="78"/>
      <c r="E1340" s="15"/>
      <c r="F1340" s="15"/>
      <c r="G1340" s="72"/>
      <c r="H1340" s="72"/>
      <c r="I1340" s="82"/>
      <c r="J1340" s="82"/>
    </row>
    <row r="1341" spans="1:10" x14ac:dyDescent="0.25">
      <c r="A1341" s="15" t="s">
        <v>1110</v>
      </c>
      <c r="B1341" s="72" t="s">
        <v>1111</v>
      </c>
      <c r="C1341" s="78">
        <v>4</v>
      </c>
      <c r="D1341" s="78" t="s">
        <v>143</v>
      </c>
      <c r="E1341" s="16"/>
      <c r="F1341" s="15" t="str">
        <f>IF(ISBLANK(E1341),"", PRODUCT(C1341,E1341))</f>
        <v/>
      </c>
      <c r="G1341" s="82"/>
      <c r="H1341" s="82"/>
      <c r="I1341" s="72"/>
      <c r="J1341" s="72"/>
    </row>
    <row r="1342" spans="1:10" x14ac:dyDescent="0.25">
      <c r="A1342" s="15" t="s">
        <v>1112</v>
      </c>
      <c r="B1342" s="72" t="s">
        <v>1052</v>
      </c>
      <c r="C1342" s="78"/>
      <c r="D1342" s="78"/>
      <c r="E1342" s="15"/>
      <c r="F1342" s="15"/>
      <c r="G1342" s="72"/>
      <c r="H1342" s="72"/>
      <c r="I1342" s="82"/>
      <c r="J1342" s="82"/>
    </row>
    <row r="1343" spans="1:10" ht="30" x14ac:dyDescent="0.25">
      <c r="A1343" s="15" t="s">
        <v>1113</v>
      </c>
      <c r="B1343" s="72" t="s">
        <v>47</v>
      </c>
      <c r="C1343" s="78"/>
      <c r="D1343" s="78"/>
      <c r="E1343" s="15"/>
      <c r="F1343" s="15"/>
      <c r="G1343" s="72"/>
      <c r="H1343" s="72"/>
      <c r="I1343" s="82"/>
      <c r="J1343" s="82"/>
    </row>
    <row r="1344" spans="1:10" x14ac:dyDescent="0.25">
      <c r="A1344" s="15" t="s">
        <v>1114</v>
      </c>
      <c r="B1344" s="72" t="s">
        <v>1115</v>
      </c>
      <c r="C1344" s="78">
        <v>4</v>
      </c>
      <c r="D1344" s="78" t="s">
        <v>143</v>
      </c>
      <c r="E1344" s="16"/>
      <c r="F1344" s="15" t="str">
        <f>IF(ISBLANK(E1344),"", PRODUCT(C1344,E1344))</f>
        <v/>
      </c>
      <c r="G1344" s="82"/>
      <c r="H1344" s="82"/>
      <c r="I1344" s="72"/>
      <c r="J1344" s="72"/>
    </row>
    <row r="1345" spans="1:10" x14ac:dyDescent="0.25">
      <c r="A1345" s="15" t="s">
        <v>1116</v>
      </c>
      <c r="B1345" s="72" t="s">
        <v>1052</v>
      </c>
      <c r="C1345" s="78"/>
      <c r="D1345" s="78"/>
      <c r="E1345" s="15"/>
      <c r="F1345" s="15"/>
      <c r="G1345" s="72"/>
      <c r="H1345" s="72"/>
      <c r="I1345" s="82"/>
      <c r="J1345" s="82"/>
    </row>
    <row r="1346" spans="1:10" ht="30" x14ac:dyDescent="0.25">
      <c r="A1346" s="15" t="s">
        <v>1117</v>
      </c>
      <c r="B1346" s="72" t="s">
        <v>47</v>
      </c>
      <c r="C1346" s="78"/>
      <c r="D1346" s="78"/>
      <c r="E1346" s="15"/>
      <c r="F1346" s="15"/>
      <c r="G1346" s="72"/>
      <c r="H1346" s="72"/>
      <c r="I1346" s="82"/>
      <c r="J1346" s="82"/>
    </row>
    <row r="1347" spans="1:10" ht="30" x14ac:dyDescent="0.25">
      <c r="A1347" s="15" t="s">
        <v>1118</v>
      </c>
      <c r="B1347" s="72" t="s">
        <v>1119</v>
      </c>
      <c r="C1347" s="78">
        <v>4</v>
      </c>
      <c r="D1347" s="78" t="s">
        <v>143</v>
      </c>
      <c r="E1347" s="16"/>
      <c r="F1347" s="15" t="str">
        <f>IF(ISBLANK(E1347),"", PRODUCT(C1347,E1347))</f>
        <v/>
      </c>
      <c r="G1347" s="82"/>
      <c r="H1347" s="82"/>
      <c r="I1347" s="72"/>
      <c r="J1347" s="72"/>
    </row>
    <row r="1348" spans="1:10" x14ac:dyDescent="0.25">
      <c r="A1348" s="15" t="s">
        <v>1120</v>
      </c>
      <c r="B1348" s="72" t="s">
        <v>1052</v>
      </c>
      <c r="C1348" s="78"/>
      <c r="D1348" s="78"/>
      <c r="E1348" s="15"/>
      <c r="F1348" s="15"/>
      <c r="G1348" s="72"/>
      <c r="H1348" s="72"/>
      <c r="I1348" s="82"/>
      <c r="J1348" s="82"/>
    </row>
    <row r="1349" spans="1:10" ht="30" x14ac:dyDescent="0.25">
      <c r="A1349" s="15" t="s">
        <v>1121</v>
      </c>
      <c r="B1349" s="72" t="s">
        <v>47</v>
      </c>
      <c r="C1349" s="78"/>
      <c r="D1349" s="78"/>
      <c r="E1349" s="15"/>
      <c r="F1349" s="15"/>
      <c r="G1349" s="72"/>
      <c r="H1349" s="72"/>
      <c r="I1349" s="82"/>
      <c r="J1349" s="82"/>
    </row>
    <row r="1350" spans="1:10" ht="30" x14ac:dyDescent="0.25">
      <c r="A1350" s="15" t="s">
        <v>1122</v>
      </c>
      <c r="B1350" s="72" t="s">
        <v>1123</v>
      </c>
      <c r="C1350" s="78">
        <v>4</v>
      </c>
      <c r="D1350" s="78" t="s">
        <v>143</v>
      </c>
      <c r="E1350" s="16"/>
      <c r="F1350" s="15" t="str">
        <f>IF(ISBLANK(E1350),"", PRODUCT(C1350,E1350))</f>
        <v/>
      </c>
      <c r="G1350" s="82"/>
      <c r="H1350" s="82"/>
      <c r="I1350" s="72"/>
      <c r="J1350" s="72"/>
    </row>
    <row r="1351" spans="1:10" x14ac:dyDescent="0.25">
      <c r="A1351" s="15" t="s">
        <v>1124</v>
      </c>
      <c r="B1351" s="72" t="s">
        <v>1052</v>
      </c>
      <c r="C1351" s="78"/>
      <c r="D1351" s="78"/>
      <c r="E1351" s="15"/>
      <c r="F1351" s="15"/>
      <c r="G1351" s="72"/>
      <c r="H1351" s="72"/>
      <c r="I1351" s="82"/>
      <c r="J1351" s="82"/>
    </row>
    <row r="1352" spans="1:10" ht="30" x14ac:dyDescent="0.25">
      <c r="A1352" s="15" t="s">
        <v>1125</v>
      </c>
      <c r="B1352" s="72" t="s">
        <v>47</v>
      </c>
      <c r="C1352" s="78"/>
      <c r="D1352" s="78"/>
      <c r="E1352" s="15"/>
      <c r="F1352" s="15"/>
      <c r="G1352" s="72"/>
      <c r="H1352" s="72"/>
      <c r="I1352" s="82"/>
      <c r="J1352" s="82"/>
    </row>
    <row r="1353" spans="1:10" x14ac:dyDescent="0.25">
      <c r="A1353" s="15" t="s">
        <v>1126</v>
      </c>
      <c r="B1353" s="72" t="s">
        <v>1127</v>
      </c>
      <c r="C1353" s="78">
        <v>4</v>
      </c>
      <c r="D1353" s="78" t="s">
        <v>143</v>
      </c>
      <c r="E1353" s="16"/>
      <c r="F1353" s="15" t="str">
        <f>IF(ISBLANK(E1353),"", PRODUCT(C1353,E1353))</f>
        <v/>
      </c>
      <c r="G1353" s="82"/>
      <c r="H1353" s="82"/>
      <c r="I1353" s="72"/>
      <c r="J1353" s="72"/>
    </row>
    <row r="1354" spans="1:10" x14ac:dyDescent="0.25">
      <c r="A1354" s="15" t="s">
        <v>1128</v>
      </c>
      <c r="B1354" s="72" t="s">
        <v>1052</v>
      </c>
      <c r="C1354" s="78"/>
      <c r="D1354" s="78"/>
      <c r="E1354" s="15"/>
      <c r="F1354" s="15"/>
      <c r="G1354" s="72"/>
      <c r="H1354" s="72"/>
      <c r="I1354" s="82"/>
      <c r="J1354" s="82"/>
    </row>
    <row r="1355" spans="1:10" ht="30" x14ac:dyDescent="0.25">
      <c r="A1355" s="15" t="s">
        <v>1129</v>
      </c>
      <c r="B1355" s="72" t="s">
        <v>47</v>
      </c>
      <c r="C1355" s="78"/>
      <c r="D1355" s="78"/>
      <c r="E1355" s="15"/>
      <c r="F1355" s="15"/>
      <c r="G1355" s="72"/>
      <c r="H1355" s="72"/>
      <c r="I1355" s="82"/>
      <c r="J1355" s="82"/>
    </row>
    <row r="1356" spans="1:10" x14ac:dyDescent="0.25">
      <c r="A1356" s="15" t="s">
        <v>1130</v>
      </c>
      <c r="B1356" s="72" t="s">
        <v>1131</v>
      </c>
      <c r="C1356" s="78">
        <v>4</v>
      </c>
      <c r="D1356" s="78" t="s">
        <v>143</v>
      </c>
      <c r="E1356" s="16"/>
      <c r="F1356" s="15" t="str">
        <f>IF(ISBLANK(E1356),"", PRODUCT(C1356,E1356))</f>
        <v/>
      </c>
      <c r="G1356" s="82"/>
      <c r="H1356" s="82"/>
      <c r="I1356" s="72"/>
      <c r="J1356" s="72"/>
    </row>
    <row r="1357" spans="1:10" x14ac:dyDescent="0.25">
      <c r="A1357" s="15" t="s">
        <v>1132</v>
      </c>
      <c r="B1357" s="72" t="s">
        <v>1052</v>
      </c>
      <c r="C1357" s="78"/>
      <c r="D1357" s="78"/>
      <c r="E1357" s="15"/>
      <c r="F1357" s="15"/>
      <c r="G1357" s="72"/>
      <c r="H1357" s="72"/>
      <c r="I1357" s="82"/>
      <c r="J1357" s="82"/>
    </row>
    <row r="1358" spans="1:10" ht="30" x14ac:dyDescent="0.25">
      <c r="A1358" s="15" t="s">
        <v>1133</v>
      </c>
      <c r="B1358" s="72" t="s">
        <v>47</v>
      </c>
      <c r="C1358" s="78"/>
      <c r="D1358" s="78"/>
      <c r="E1358" s="15"/>
      <c r="F1358" s="15"/>
      <c r="G1358" s="72"/>
      <c r="H1358" s="72"/>
      <c r="I1358" s="82"/>
      <c r="J1358" s="82"/>
    </row>
    <row r="1359" spans="1:10" x14ac:dyDescent="0.25">
      <c r="A1359" s="15" t="s">
        <v>1134</v>
      </c>
      <c r="B1359" s="72" t="s">
        <v>1135</v>
      </c>
      <c r="C1359" s="78">
        <v>4</v>
      </c>
      <c r="D1359" s="78" t="s">
        <v>143</v>
      </c>
      <c r="E1359" s="16"/>
      <c r="F1359" s="15" t="str">
        <f>IF(ISBLANK(E1359),"", PRODUCT(C1359,E1359))</f>
        <v/>
      </c>
      <c r="G1359" s="82"/>
      <c r="H1359" s="82"/>
      <c r="I1359" s="72"/>
      <c r="J1359" s="72"/>
    </row>
    <row r="1360" spans="1:10" x14ac:dyDescent="0.25">
      <c r="A1360" s="15" t="s">
        <v>1136</v>
      </c>
      <c r="B1360" s="72" t="s">
        <v>1052</v>
      </c>
      <c r="C1360" s="78"/>
      <c r="D1360" s="78"/>
      <c r="E1360" s="15"/>
      <c r="F1360" s="15"/>
      <c r="G1360" s="72"/>
      <c r="H1360" s="72"/>
      <c r="I1360" s="82"/>
      <c r="J1360" s="82"/>
    </row>
    <row r="1361" spans="1:10" ht="30" x14ac:dyDescent="0.25">
      <c r="A1361" s="15" t="s">
        <v>1137</v>
      </c>
      <c r="B1361" s="72" t="s">
        <v>47</v>
      </c>
      <c r="C1361" s="78"/>
      <c r="D1361" s="78"/>
      <c r="E1361" s="15"/>
      <c r="F1361" s="15"/>
      <c r="G1361" s="72"/>
      <c r="H1361" s="72"/>
      <c r="I1361" s="82"/>
      <c r="J1361" s="82"/>
    </row>
    <row r="1362" spans="1:10" x14ac:dyDescent="0.25">
      <c r="A1362" s="15" t="s">
        <v>1138</v>
      </c>
      <c r="B1362" s="72" t="s">
        <v>1139</v>
      </c>
      <c r="C1362" s="78">
        <v>4</v>
      </c>
      <c r="D1362" s="78" t="s">
        <v>143</v>
      </c>
      <c r="E1362" s="16"/>
      <c r="F1362" s="15" t="str">
        <f>IF(ISBLANK(E1362),"", PRODUCT(C1362,E1362))</f>
        <v/>
      </c>
      <c r="G1362" s="82"/>
      <c r="H1362" s="82"/>
      <c r="I1362" s="72"/>
      <c r="J1362" s="72"/>
    </row>
    <row r="1363" spans="1:10" x14ac:dyDescent="0.25">
      <c r="A1363" s="15" t="s">
        <v>1140</v>
      </c>
      <c r="B1363" s="72" t="s">
        <v>1052</v>
      </c>
      <c r="C1363" s="78"/>
      <c r="D1363" s="78"/>
      <c r="E1363" s="15"/>
      <c r="F1363" s="15"/>
      <c r="G1363" s="72"/>
      <c r="H1363" s="72"/>
      <c r="I1363" s="82"/>
      <c r="J1363" s="82"/>
    </row>
    <row r="1364" spans="1:10" ht="30" x14ac:dyDescent="0.25">
      <c r="A1364" s="15" t="s">
        <v>1141</v>
      </c>
      <c r="B1364" s="72" t="s">
        <v>47</v>
      </c>
      <c r="C1364" s="78"/>
      <c r="D1364" s="78"/>
      <c r="E1364" s="15"/>
      <c r="F1364" s="15"/>
      <c r="G1364" s="72"/>
      <c r="H1364" s="72"/>
      <c r="I1364" s="82"/>
      <c r="J1364" s="82"/>
    </row>
    <row r="1365" spans="1:10" x14ac:dyDescent="0.25">
      <c r="A1365" s="15" t="s">
        <v>1142</v>
      </c>
      <c r="B1365" s="72" t="s">
        <v>1143</v>
      </c>
      <c r="C1365" s="78">
        <v>4</v>
      </c>
      <c r="D1365" s="78" t="s">
        <v>143</v>
      </c>
      <c r="E1365" s="16"/>
      <c r="F1365" s="15" t="str">
        <f>IF(ISBLANK(E1365),"", PRODUCT(C1365,E1365))</f>
        <v/>
      </c>
      <c r="G1365" s="82"/>
      <c r="H1365" s="82"/>
      <c r="I1365" s="72"/>
      <c r="J1365" s="72"/>
    </row>
    <row r="1366" spans="1:10" x14ac:dyDescent="0.25">
      <c r="A1366" s="15" t="s">
        <v>1144</v>
      </c>
      <c r="B1366" s="72" t="s">
        <v>1052</v>
      </c>
      <c r="C1366" s="78"/>
      <c r="D1366" s="78"/>
      <c r="E1366" s="15"/>
      <c r="F1366" s="15"/>
      <c r="G1366" s="72"/>
      <c r="H1366" s="72"/>
      <c r="I1366" s="82"/>
      <c r="J1366" s="82"/>
    </row>
    <row r="1367" spans="1:10" ht="30" x14ac:dyDescent="0.25">
      <c r="A1367" s="15" t="s">
        <v>1145</v>
      </c>
      <c r="B1367" s="72" t="s">
        <v>47</v>
      </c>
      <c r="C1367" s="78"/>
      <c r="D1367" s="78"/>
      <c r="E1367" s="15"/>
      <c r="F1367" s="15"/>
      <c r="G1367" s="72"/>
      <c r="H1367" s="72"/>
      <c r="I1367" s="82"/>
      <c r="J1367" s="82"/>
    </row>
    <row r="1368" spans="1:10" ht="30" x14ac:dyDescent="0.25">
      <c r="E1368" s="14" t="s">
        <v>48</v>
      </c>
      <c r="F1368" s="14" t="str">
        <f>IF((COUNT(C1296:C1367)&lt;&gt;COUNT(F1296:F1367)),"", ROUND(SUM(F1296:F1367),2))</f>
        <v/>
      </c>
      <c r="G1368" s="81" t="str">
        <f>IF((COUNT(C1296:C1367)&lt;&gt;COUNT(F1296:F1367)),"Neužpildytos visų objektų kainos", "")</f>
        <v>Neužpildytos visų objektų kainos</v>
      </c>
    </row>
    <row r="1369" spans="1:10" ht="30" x14ac:dyDescent="0.25">
      <c r="C1369" s="77" t="s">
        <v>49</v>
      </c>
      <c r="D1369" s="80"/>
      <c r="E1369" s="14" t="s">
        <v>50</v>
      </c>
      <c r="F1369" s="14" t="str">
        <f>IF(OR(F1368="",D1369=""),"", ROUND(PRODUCT(D1369,F1368)/100,2))</f>
        <v/>
      </c>
      <c r="G1369" s="81" t="str">
        <f>IF(D1369="", "Nurodykite taikomą PVM dydį", "")</f>
        <v>Nurodykite taikomą PVM dydį</v>
      </c>
    </row>
    <row r="1370" spans="1:10" x14ac:dyDescent="0.25">
      <c r="E1370" s="14" t="s">
        <v>51</v>
      </c>
      <c r="F1370" s="14">
        <f>IF(ISBLANK(F1369), "", ROUND(SUM(F1368:F1369),2))</f>
        <v>0</v>
      </c>
    </row>
    <row r="1374" spans="1:10" x14ac:dyDescent="0.25">
      <c r="A1374" s="12" t="s">
        <v>1146</v>
      </c>
      <c r="B1374" s="69" t="s">
        <v>1147</v>
      </c>
    </row>
    <row r="1376" spans="1:10" x14ac:dyDescent="0.25">
      <c r="A1376" s="12" t="s">
        <v>28</v>
      </c>
    </row>
    <row r="1377" spans="1:10" ht="60" x14ac:dyDescent="0.25">
      <c r="A1377" s="14" t="s">
        <v>29</v>
      </c>
      <c r="B1377" s="71" t="s">
        <v>30</v>
      </c>
      <c r="C1377" s="77" t="s">
        <v>31</v>
      </c>
      <c r="D1377" s="77" t="s">
        <v>32</v>
      </c>
      <c r="E1377" s="14" t="s">
        <v>33</v>
      </c>
      <c r="F1377" s="14" t="s">
        <v>34</v>
      </c>
      <c r="G1377" s="71" t="s">
        <v>35</v>
      </c>
      <c r="H1377" s="71" t="s">
        <v>36</v>
      </c>
      <c r="I1377" s="71" t="s">
        <v>37</v>
      </c>
      <c r="J1377" s="71" t="s">
        <v>38</v>
      </c>
    </row>
    <row r="1378" spans="1:10" x14ac:dyDescent="0.25">
      <c r="A1378" s="14" t="s">
        <v>1148</v>
      </c>
      <c r="B1378" s="71" t="s">
        <v>1149</v>
      </c>
      <c r="C1378" s="78"/>
      <c r="D1378" s="78"/>
      <c r="E1378" s="15"/>
      <c r="F1378" s="15"/>
      <c r="G1378" s="72"/>
      <c r="H1378" s="72"/>
      <c r="I1378" s="72"/>
      <c r="J1378" s="72"/>
    </row>
    <row r="1379" spans="1:10" x14ac:dyDescent="0.25">
      <c r="A1379" s="15" t="s">
        <v>1150</v>
      </c>
      <c r="B1379" s="72" t="s">
        <v>1151</v>
      </c>
      <c r="C1379" s="78">
        <v>200</v>
      </c>
      <c r="D1379" s="78" t="s">
        <v>143</v>
      </c>
      <c r="E1379" s="16"/>
      <c r="F1379" s="15" t="str">
        <f>IF(ISBLANK(E1379),"", PRODUCT(C1379,E1379))</f>
        <v/>
      </c>
      <c r="G1379" s="82"/>
      <c r="H1379" s="82"/>
      <c r="I1379" s="72"/>
      <c r="J1379" s="72"/>
    </row>
    <row r="1380" spans="1:10" ht="60" x14ac:dyDescent="0.25">
      <c r="A1380" s="15" t="s">
        <v>1152</v>
      </c>
      <c r="B1380" s="72" t="s">
        <v>1153</v>
      </c>
      <c r="C1380" s="78"/>
      <c r="D1380" s="78"/>
      <c r="E1380" s="15"/>
      <c r="F1380" s="15"/>
      <c r="G1380" s="72"/>
      <c r="H1380" s="72"/>
      <c r="I1380" s="82"/>
      <c r="J1380" s="82"/>
    </row>
    <row r="1381" spans="1:10" x14ac:dyDescent="0.25">
      <c r="A1381" s="15" t="s">
        <v>1154</v>
      </c>
      <c r="B1381" s="72" t="s">
        <v>1155</v>
      </c>
      <c r="C1381" s="78"/>
      <c r="D1381" s="78"/>
      <c r="E1381" s="15"/>
      <c r="F1381" s="15"/>
      <c r="G1381" s="72"/>
      <c r="H1381" s="72"/>
      <c r="I1381" s="82"/>
      <c r="J1381" s="82"/>
    </row>
    <row r="1382" spans="1:10" ht="30" x14ac:dyDescent="0.25">
      <c r="A1382" s="15" t="s">
        <v>1156</v>
      </c>
      <c r="B1382" s="72" t="s">
        <v>1157</v>
      </c>
      <c r="C1382" s="78"/>
      <c r="D1382" s="78"/>
      <c r="E1382" s="15"/>
      <c r="F1382" s="15"/>
      <c r="G1382" s="72"/>
      <c r="H1382" s="72"/>
      <c r="I1382" s="82"/>
      <c r="J1382" s="82"/>
    </row>
    <row r="1383" spans="1:10" x14ac:dyDescent="0.25">
      <c r="A1383" s="15" t="s">
        <v>1158</v>
      </c>
      <c r="B1383" s="72" t="s">
        <v>1159</v>
      </c>
      <c r="C1383" s="78"/>
      <c r="D1383" s="78"/>
      <c r="E1383" s="15"/>
      <c r="F1383" s="15"/>
      <c r="G1383" s="72"/>
      <c r="H1383" s="72"/>
      <c r="I1383" s="82"/>
      <c r="J1383" s="82"/>
    </row>
    <row r="1384" spans="1:10" ht="30" x14ac:dyDescent="0.25">
      <c r="A1384" s="15" t="s">
        <v>1160</v>
      </c>
      <c r="B1384" s="72" t="s">
        <v>47</v>
      </c>
      <c r="C1384" s="78"/>
      <c r="D1384" s="78"/>
      <c r="E1384" s="15"/>
      <c r="F1384" s="15"/>
      <c r="G1384" s="72"/>
      <c r="H1384" s="72"/>
      <c r="I1384" s="82"/>
      <c r="J1384" s="82"/>
    </row>
    <row r="1385" spans="1:10" ht="30" x14ac:dyDescent="0.25">
      <c r="E1385" s="14" t="s">
        <v>48</v>
      </c>
      <c r="F1385" s="14" t="str">
        <f>IF((COUNT(C1379:C1384)&lt;&gt;COUNT(F1379:F1384)),"", ROUND(SUM(F1379:F1384),2))</f>
        <v/>
      </c>
      <c r="G1385" s="81" t="str">
        <f>IF((COUNT(C1379:C1384)&lt;&gt;COUNT(F1379:F1384)),"Neužpildytos visų objektų kainos", "")</f>
        <v>Neužpildytos visų objektų kainos</v>
      </c>
    </row>
    <row r="1386" spans="1:10" ht="30" x14ac:dyDescent="0.25">
      <c r="C1386" s="77" t="s">
        <v>49</v>
      </c>
      <c r="D1386" s="80"/>
      <c r="E1386" s="14" t="s">
        <v>50</v>
      </c>
      <c r="F1386" s="14" t="str">
        <f>IF(OR(F1385="",D1386=""),"", ROUND(PRODUCT(D1386,F1385)/100,2))</f>
        <v/>
      </c>
      <c r="G1386" s="81" t="str">
        <f>IF(D1386="", "Nurodykite taikomą PVM dydį", "")</f>
        <v>Nurodykite taikomą PVM dydį</v>
      </c>
    </row>
    <row r="1387" spans="1:10" x14ac:dyDescent="0.25">
      <c r="E1387" s="14" t="s">
        <v>51</v>
      </c>
      <c r="F1387" s="14">
        <f>IF(ISBLANK(F1386), "", ROUND(SUM(F1385:F1386),2))</f>
        <v>0</v>
      </c>
    </row>
    <row r="1391" spans="1:10" ht="30" x14ac:dyDescent="0.25">
      <c r="A1391" s="12" t="s">
        <v>1161</v>
      </c>
      <c r="B1391" s="69" t="s">
        <v>1162</v>
      </c>
    </row>
    <row r="1393" spans="1:10" x14ac:dyDescent="0.25">
      <c r="A1393" s="12" t="s">
        <v>28</v>
      </c>
    </row>
    <row r="1394" spans="1:10" ht="60" x14ac:dyDescent="0.25">
      <c r="A1394" s="14" t="s">
        <v>29</v>
      </c>
      <c r="B1394" s="71" t="s">
        <v>30</v>
      </c>
      <c r="C1394" s="77" t="s">
        <v>31</v>
      </c>
      <c r="D1394" s="77" t="s">
        <v>32</v>
      </c>
      <c r="E1394" s="14" t="s">
        <v>33</v>
      </c>
      <c r="F1394" s="14" t="s">
        <v>34</v>
      </c>
      <c r="G1394" s="71" t="s">
        <v>35</v>
      </c>
      <c r="H1394" s="71" t="s">
        <v>36</v>
      </c>
      <c r="I1394" s="71" t="s">
        <v>37</v>
      </c>
      <c r="J1394" s="71" t="s">
        <v>38</v>
      </c>
    </row>
    <row r="1395" spans="1:10" ht="30" x14ac:dyDescent="0.25">
      <c r="A1395" s="14" t="s">
        <v>1163</v>
      </c>
      <c r="B1395" s="71" t="s">
        <v>1164</v>
      </c>
      <c r="C1395" s="78"/>
      <c r="D1395" s="78"/>
      <c r="E1395" s="15"/>
      <c r="F1395" s="15"/>
      <c r="G1395" s="72"/>
      <c r="H1395" s="72"/>
      <c r="I1395" s="72"/>
      <c r="J1395" s="72"/>
    </row>
    <row r="1396" spans="1:10" ht="30" x14ac:dyDescent="0.25">
      <c r="A1396" s="15" t="s">
        <v>1165</v>
      </c>
      <c r="B1396" s="72" t="s">
        <v>1166</v>
      </c>
      <c r="C1396" s="78">
        <v>1800</v>
      </c>
      <c r="D1396" s="78" t="s">
        <v>143</v>
      </c>
      <c r="E1396" s="16"/>
      <c r="F1396" s="15" t="str">
        <f>IF(ISBLANK(E1396),"", PRODUCT(C1396,E1396))</f>
        <v/>
      </c>
      <c r="G1396" s="82"/>
      <c r="H1396" s="82"/>
      <c r="I1396" s="72"/>
      <c r="J1396" s="72"/>
    </row>
    <row r="1397" spans="1:10" ht="45" x14ac:dyDescent="0.25">
      <c r="A1397" s="15" t="s">
        <v>1167</v>
      </c>
      <c r="B1397" s="72" t="s">
        <v>1168</v>
      </c>
      <c r="C1397" s="78"/>
      <c r="D1397" s="78"/>
      <c r="E1397" s="15"/>
      <c r="F1397" s="15"/>
      <c r="G1397" s="72"/>
      <c r="H1397" s="72"/>
      <c r="I1397" s="82"/>
      <c r="J1397" s="82"/>
    </row>
    <row r="1398" spans="1:10" x14ac:dyDescent="0.25">
      <c r="A1398" s="15" t="s">
        <v>1169</v>
      </c>
      <c r="B1398" s="72" t="s">
        <v>1159</v>
      </c>
      <c r="C1398" s="78"/>
      <c r="D1398" s="78"/>
      <c r="E1398" s="15"/>
      <c r="F1398" s="15"/>
      <c r="G1398" s="72"/>
      <c r="H1398" s="72"/>
      <c r="I1398" s="82"/>
      <c r="J1398" s="82"/>
    </row>
    <row r="1399" spans="1:10" ht="30" x14ac:dyDescent="0.25">
      <c r="A1399" s="15" t="s">
        <v>1170</v>
      </c>
      <c r="B1399" s="72" t="s">
        <v>47</v>
      </c>
      <c r="C1399" s="78"/>
      <c r="D1399" s="78"/>
      <c r="E1399" s="15"/>
      <c r="F1399" s="15"/>
      <c r="G1399" s="72"/>
      <c r="H1399" s="72"/>
      <c r="I1399" s="82"/>
      <c r="J1399" s="82"/>
    </row>
    <row r="1400" spans="1:10" ht="30" x14ac:dyDescent="0.25">
      <c r="E1400" s="14" t="s">
        <v>48</v>
      </c>
      <c r="F1400" s="14" t="str">
        <f>IF((COUNT(C1396:C1399)&lt;&gt;COUNT(F1396:F1399)),"", ROUND(SUM(F1396:F1399),2))</f>
        <v/>
      </c>
      <c r="G1400" s="81" t="str">
        <f>IF((COUNT(C1396:C1399)&lt;&gt;COUNT(F1396:F1399)),"Neužpildytos visų objektų kainos", "")</f>
        <v>Neužpildytos visų objektų kainos</v>
      </c>
    </row>
    <row r="1401" spans="1:10" ht="30" x14ac:dyDescent="0.25">
      <c r="C1401" s="77" t="s">
        <v>49</v>
      </c>
      <c r="D1401" s="80"/>
      <c r="E1401" s="14" t="s">
        <v>50</v>
      </c>
      <c r="F1401" s="14" t="str">
        <f>IF(OR(F1400="",D1401=""),"", ROUND(PRODUCT(D1401,F1400)/100,2))</f>
        <v/>
      </c>
      <c r="G1401" s="81" t="str">
        <f>IF(D1401="", "Nurodykite taikomą PVM dydį", "")</f>
        <v>Nurodykite taikomą PVM dydį</v>
      </c>
    </row>
    <row r="1402" spans="1:10" x14ac:dyDescent="0.25">
      <c r="E1402" s="14" t="s">
        <v>51</v>
      </c>
      <c r="F1402" s="14">
        <f>IF(ISBLANK(F1401), "", ROUND(SUM(F1400:F1401),2))</f>
        <v>0</v>
      </c>
    </row>
    <row r="1406" spans="1:10" ht="30" x14ac:dyDescent="0.25">
      <c r="A1406" s="12" t="s">
        <v>1171</v>
      </c>
      <c r="B1406" s="69" t="s">
        <v>1172</v>
      </c>
    </row>
    <row r="1408" spans="1:10" x14ac:dyDescent="0.25">
      <c r="A1408" s="12" t="s">
        <v>28</v>
      </c>
    </row>
    <row r="1409" spans="1:10" ht="60" x14ac:dyDescent="0.25">
      <c r="A1409" s="14" t="s">
        <v>29</v>
      </c>
      <c r="B1409" s="71" t="s">
        <v>30</v>
      </c>
      <c r="C1409" s="77" t="s">
        <v>31</v>
      </c>
      <c r="D1409" s="77" t="s">
        <v>32</v>
      </c>
      <c r="E1409" s="14" t="s">
        <v>33</v>
      </c>
      <c r="F1409" s="14" t="s">
        <v>34</v>
      </c>
      <c r="G1409" s="71" t="s">
        <v>35</v>
      </c>
      <c r="H1409" s="71" t="s">
        <v>36</v>
      </c>
      <c r="I1409" s="71" t="s">
        <v>37</v>
      </c>
      <c r="J1409" s="71" t="s">
        <v>38</v>
      </c>
    </row>
    <row r="1410" spans="1:10" x14ac:dyDescent="0.25">
      <c r="A1410" s="14" t="s">
        <v>1173</v>
      </c>
      <c r="B1410" s="71" t="s">
        <v>1174</v>
      </c>
      <c r="C1410" s="78"/>
      <c r="D1410" s="78"/>
      <c r="E1410" s="15"/>
      <c r="F1410" s="15"/>
      <c r="G1410" s="72"/>
      <c r="H1410" s="72"/>
      <c r="I1410" s="72"/>
      <c r="J1410" s="72"/>
    </row>
    <row r="1411" spans="1:10" x14ac:dyDescent="0.25">
      <c r="A1411" s="15" t="s">
        <v>1175</v>
      </c>
      <c r="B1411" s="72" t="s">
        <v>1176</v>
      </c>
      <c r="C1411" s="78">
        <v>360</v>
      </c>
      <c r="D1411" s="78" t="s">
        <v>143</v>
      </c>
      <c r="E1411" s="16"/>
      <c r="F1411" s="15" t="str">
        <f>IF(ISBLANK(E1411),"", PRODUCT(C1411,E1411))</f>
        <v/>
      </c>
      <c r="G1411" s="82"/>
      <c r="H1411" s="82"/>
      <c r="I1411" s="72"/>
      <c r="J1411" s="72"/>
    </row>
    <row r="1412" spans="1:10" ht="45" x14ac:dyDescent="0.25">
      <c r="A1412" s="15" t="s">
        <v>1177</v>
      </c>
      <c r="B1412" s="72" t="s">
        <v>1178</v>
      </c>
      <c r="C1412" s="78"/>
      <c r="D1412" s="78"/>
      <c r="E1412" s="15"/>
      <c r="F1412" s="15"/>
      <c r="G1412" s="72"/>
      <c r="H1412" s="72"/>
      <c r="I1412" s="82"/>
      <c r="J1412" s="82"/>
    </row>
    <row r="1413" spans="1:10" x14ac:dyDescent="0.25">
      <c r="A1413" s="15" t="s">
        <v>1179</v>
      </c>
      <c r="B1413" s="72" t="s">
        <v>1159</v>
      </c>
      <c r="C1413" s="78"/>
      <c r="D1413" s="78"/>
      <c r="E1413" s="15"/>
      <c r="F1413" s="15"/>
      <c r="G1413" s="72"/>
      <c r="H1413" s="72"/>
      <c r="I1413" s="82"/>
      <c r="J1413" s="82"/>
    </row>
    <row r="1414" spans="1:10" ht="30" x14ac:dyDescent="0.25">
      <c r="A1414" s="15" t="s">
        <v>1180</v>
      </c>
      <c r="B1414" s="72" t="s">
        <v>47</v>
      </c>
      <c r="C1414" s="78"/>
      <c r="D1414" s="78"/>
      <c r="E1414" s="15"/>
      <c r="F1414" s="15"/>
      <c r="G1414" s="72"/>
      <c r="H1414" s="72"/>
      <c r="I1414" s="82"/>
      <c r="J1414" s="82"/>
    </row>
    <row r="1415" spans="1:10" ht="30" x14ac:dyDescent="0.25">
      <c r="E1415" s="14" t="s">
        <v>48</v>
      </c>
      <c r="F1415" s="14" t="str">
        <f>IF((COUNT(C1411:C1414)&lt;&gt;COUNT(F1411:F1414)),"", ROUND(SUM(F1411:F1414),2))</f>
        <v/>
      </c>
      <c r="G1415" s="81" t="str">
        <f>IF((COUNT(C1411:C1414)&lt;&gt;COUNT(F1411:F1414)),"Neužpildytos visų objektų kainos", "")</f>
        <v>Neužpildytos visų objektų kainos</v>
      </c>
    </row>
    <row r="1416" spans="1:10" ht="30" x14ac:dyDescent="0.25">
      <c r="C1416" s="77" t="s">
        <v>49</v>
      </c>
      <c r="D1416" s="80"/>
      <c r="E1416" s="14" t="s">
        <v>50</v>
      </c>
      <c r="F1416" s="14" t="str">
        <f>IF(OR(F1415="",D1416=""),"", ROUND(PRODUCT(D1416,F1415)/100,2))</f>
        <v/>
      </c>
      <c r="G1416" s="81" t="str">
        <f>IF(D1416="", "Nurodykite taikomą PVM dydį", "")</f>
        <v>Nurodykite taikomą PVM dydį</v>
      </c>
    </row>
    <row r="1417" spans="1:10" x14ac:dyDescent="0.25">
      <c r="E1417" s="14" t="s">
        <v>51</v>
      </c>
      <c r="F1417" s="14">
        <f>IF(ISBLANK(F1416), "", ROUND(SUM(F1415:F1416),2))</f>
        <v>0</v>
      </c>
    </row>
    <row r="1421" spans="1:10" ht="30" x14ac:dyDescent="0.25">
      <c r="A1421" s="12" t="s">
        <v>1181</v>
      </c>
      <c r="B1421" s="69" t="s">
        <v>1182</v>
      </c>
    </row>
    <row r="1423" spans="1:10" x14ac:dyDescent="0.25">
      <c r="A1423" s="12" t="s">
        <v>28</v>
      </c>
    </row>
    <row r="1424" spans="1:10" ht="60" x14ac:dyDescent="0.25">
      <c r="A1424" s="14" t="s">
        <v>29</v>
      </c>
      <c r="B1424" s="71" t="s">
        <v>30</v>
      </c>
      <c r="C1424" s="77" t="s">
        <v>31</v>
      </c>
      <c r="D1424" s="77" t="s">
        <v>32</v>
      </c>
      <c r="E1424" s="14" t="s">
        <v>33</v>
      </c>
      <c r="F1424" s="14" t="s">
        <v>34</v>
      </c>
      <c r="G1424" s="71" t="s">
        <v>35</v>
      </c>
      <c r="H1424" s="71" t="s">
        <v>36</v>
      </c>
      <c r="I1424" s="71" t="s">
        <v>37</v>
      </c>
      <c r="J1424" s="71" t="s">
        <v>38</v>
      </c>
    </row>
    <row r="1425" spans="1:10" x14ac:dyDescent="0.25">
      <c r="A1425" s="14" t="s">
        <v>1183</v>
      </c>
      <c r="B1425" s="71" t="s">
        <v>1184</v>
      </c>
      <c r="C1425" s="78"/>
      <c r="D1425" s="78"/>
      <c r="E1425" s="15"/>
      <c r="F1425" s="15"/>
      <c r="G1425" s="72"/>
      <c r="H1425" s="72"/>
      <c r="I1425" s="72"/>
      <c r="J1425" s="72"/>
    </row>
    <row r="1426" spans="1:10" x14ac:dyDescent="0.25">
      <c r="A1426" s="15" t="s">
        <v>1185</v>
      </c>
      <c r="B1426" s="72" t="s">
        <v>1186</v>
      </c>
      <c r="C1426" s="78">
        <v>180</v>
      </c>
      <c r="D1426" s="78" t="s">
        <v>143</v>
      </c>
      <c r="E1426" s="16"/>
      <c r="F1426" s="15" t="str">
        <f>IF(ISBLANK(E1426),"", PRODUCT(C1426,E1426))</f>
        <v/>
      </c>
      <c r="G1426" s="82"/>
      <c r="H1426" s="82"/>
      <c r="I1426" s="72"/>
      <c r="J1426" s="72"/>
    </row>
    <row r="1427" spans="1:10" x14ac:dyDescent="0.25">
      <c r="A1427" s="15" t="s">
        <v>1187</v>
      </c>
      <c r="B1427" s="72" t="s">
        <v>327</v>
      </c>
      <c r="C1427" s="78"/>
      <c r="D1427" s="78"/>
      <c r="E1427" s="15"/>
      <c r="F1427" s="15"/>
      <c r="G1427" s="72"/>
      <c r="H1427" s="72"/>
      <c r="I1427" s="82"/>
      <c r="J1427" s="82"/>
    </row>
    <row r="1428" spans="1:10" x14ac:dyDescent="0.25">
      <c r="A1428" s="15" t="s">
        <v>1188</v>
      </c>
      <c r="B1428" s="72" t="s">
        <v>1159</v>
      </c>
      <c r="C1428" s="78"/>
      <c r="D1428" s="78"/>
      <c r="E1428" s="15"/>
      <c r="F1428" s="15"/>
      <c r="G1428" s="72"/>
      <c r="H1428" s="72"/>
      <c r="I1428" s="82"/>
      <c r="J1428" s="82"/>
    </row>
    <row r="1429" spans="1:10" ht="30" x14ac:dyDescent="0.25">
      <c r="A1429" s="15" t="s">
        <v>1189</v>
      </c>
      <c r="B1429" s="72" t="s">
        <v>47</v>
      </c>
      <c r="C1429" s="78"/>
      <c r="D1429" s="78"/>
      <c r="E1429" s="15"/>
      <c r="F1429" s="15"/>
      <c r="G1429" s="72"/>
      <c r="H1429" s="72"/>
      <c r="I1429" s="82"/>
      <c r="J1429" s="82"/>
    </row>
    <row r="1430" spans="1:10" ht="30" x14ac:dyDescent="0.25">
      <c r="E1430" s="14" t="s">
        <v>48</v>
      </c>
      <c r="F1430" s="14" t="str">
        <f>IF((COUNT(C1426:C1429)&lt;&gt;COUNT(F1426:F1429)),"", ROUND(SUM(F1426:F1429),2))</f>
        <v/>
      </c>
      <c r="G1430" s="81" t="str">
        <f>IF((COUNT(C1426:C1429)&lt;&gt;COUNT(F1426:F1429)),"Neužpildytos visų objektų kainos", "")</f>
        <v>Neužpildytos visų objektų kainos</v>
      </c>
    </row>
    <row r="1431" spans="1:10" ht="30" x14ac:dyDescent="0.25">
      <c r="C1431" s="77" t="s">
        <v>49</v>
      </c>
      <c r="D1431" s="80"/>
      <c r="E1431" s="14" t="s">
        <v>50</v>
      </c>
      <c r="F1431" s="14" t="str">
        <f>IF(OR(F1430="",D1431=""),"", ROUND(PRODUCT(D1431,F1430)/100,2))</f>
        <v/>
      </c>
      <c r="G1431" s="81" t="str">
        <f>IF(D1431="", "Nurodykite taikomą PVM dydį", "")</f>
        <v>Nurodykite taikomą PVM dydį</v>
      </c>
    </row>
    <row r="1432" spans="1:10" x14ac:dyDescent="0.25">
      <c r="E1432" s="14" t="s">
        <v>51</v>
      </c>
      <c r="F1432" s="14">
        <f>IF(ISBLANK(F1431), "", ROUND(SUM(F1430:F1431),2))</f>
        <v>0</v>
      </c>
    </row>
    <row r="1436" spans="1:10" x14ac:dyDescent="0.25">
      <c r="A1436" s="12" t="s">
        <v>1190</v>
      </c>
      <c r="B1436" s="69" t="s">
        <v>1191</v>
      </c>
    </row>
    <row r="1438" spans="1:10" x14ac:dyDescent="0.25">
      <c r="A1438" s="12" t="s">
        <v>28</v>
      </c>
    </row>
    <row r="1439" spans="1:10" ht="60" x14ac:dyDescent="0.25">
      <c r="A1439" s="14" t="s">
        <v>29</v>
      </c>
      <c r="B1439" s="71" t="s">
        <v>30</v>
      </c>
      <c r="C1439" s="77" t="s">
        <v>31</v>
      </c>
      <c r="D1439" s="77" t="s">
        <v>32</v>
      </c>
      <c r="E1439" s="14" t="s">
        <v>33</v>
      </c>
      <c r="F1439" s="14" t="s">
        <v>34</v>
      </c>
      <c r="G1439" s="71" t="s">
        <v>35</v>
      </c>
      <c r="H1439" s="71" t="s">
        <v>36</v>
      </c>
      <c r="I1439" s="71" t="s">
        <v>37</v>
      </c>
      <c r="J1439" s="71" t="s">
        <v>38</v>
      </c>
    </row>
    <row r="1440" spans="1:10" x14ac:dyDescent="0.25">
      <c r="A1440" s="14" t="s">
        <v>1192</v>
      </c>
      <c r="B1440" s="71" t="s">
        <v>1193</v>
      </c>
      <c r="C1440" s="78"/>
      <c r="D1440" s="78"/>
      <c r="E1440" s="15"/>
      <c r="F1440" s="15"/>
      <c r="G1440" s="72"/>
      <c r="H1440" s="72"/>
      <c r="I1440" s="72"/>
      <c r="J1440" s="72"/>
    </row>
    <row r="1441" spans="1:10" x14ac:dyDescent="0.25">
      <c r="A1441" s="15" t="s">
        <v>1194</v>
      </c>
      <c r="B1441" s="72" t="s">
        <v>1195</v>
      </c>
      <c r="C1441" s="78">
        <v>1100</v>
      </c>
      <c r="D1441" s="78" t="s">
        <v>143</v>
      </c>
      <c r="E1441" s="16"/>
      <c r="F1441" s="15" t="str">
        <f>IF(ISBLANK(E1441),"", PRODUCT(C1441,E1441))</f>
        <v/>
      </c>
      <c r="G1441" s="82"/>
      <c r="H1441" s="82"/>
      <c r="I1441" s="72"/>
      <c r="J1441" s="72"/>
    </row>
    <row r="1442" spans="1:10" x14ac:dyDescent="0.25">
      <c r="A1442" s="15" t="s">
        <v>1196</v>
      </c>
      <c r="B1442" s="72" t="s">
        <v>327</v>
      </c>
      <c r="C1442" s="78"/>
      <c r="D1442" s="78"/>
      <c r="E1442" s="15"/>
      <c r="F1442" s="15"/>
      <c r="G1442" s="72"/>
      <c r="H1442" s="72"/>
      <c r="I1442" s="82"/>
      <c r="J1442" s="82"/>
    </row>
    <row r="1443" spans="1:10" x14ac:dyDescent="0.25">
      <c r="A1443" s="15" t="s">
        <v>1197</v>
      </c>
      <c r="B1443" s="72" t="s">
        <v>1198</v>
      </c>
      <c r="C1443" s="78"/>
      <c r="D1443" s="78"/>
      <c r="E1443" s="15"/>
      <c r="F1443" s="15"/>
      <c r="G1443" s="72"/>
      <c r="H1443" s="72"/>
      <c r="I1443" s="82"/>
      <c r="J1443" s="82"/>
    </row>
    <row r="1444" spans="1:10" x14ac:dyDescent="0.25">
      <c r="A1444" s="15" t="s">
        <v>1199</v>
      </c>
      <c r="B1444" s="72" t="s">
        <v>1159</v>
      </c>
      <c r="C1444" s="78"/>
      <c r="D1444" s="78"/>
      <c r="E1444" s="15"/>
      <c r="F1444" s="15"/>
      <c r="G1444" s="72"/>
      <c r="H1444" s="72"/>
      <c r="I1444" s="82"/>
      <c r="J1444" s="82"/>
    </row>
    <row r="1445" spans="1:10" ht="30" x14ac:dyDescent="0.25">
      <c r="A1445" s="15" t="s">
        <v>1200</v>
      </c>
      <c r="B1445" s="72" t="s">
        <v>47</v>
      </c>
      <c r="C1445" s="78"/>
      <c r="D1445" s="78"/>
      <c r="E1445" s="15"/>
      <c r="F1445" s="15"/>
      <c r="G1445" s="72"/>
      <c r="H1445" s="72"/>
      <c r="I1445" s="82"/>
      <c r="J1445" s="82"/>
    </row>
    <row r="1446" spans="1:10" ht="30" x14ac:dyDescent="0.25">
      <c r="E1446" s="14" t="s">
        <v>48</v>
      </c>
      <c r="F1446" s="14" t="str">
        <f>IF((COUNT(C1441:C1445)&lt;&gt;COUNT(F1441:F1445)),"", ROUND(SUM(F1441:F1445),2))</f>
        <v/>
      </c>
      <c r="G1446" s="81" t="str">
        <f>IF((COUNT(C1441:C1445)&lt;&gt;COUNT(F1441:F1445)),"Neužpildytos visų objektų kainos", "")</f>
        <v>Neužpildytos visų objektų kainos</v>
      </c>
    </row>
    <row r="1447" spans="1:10" ht="30" x14ac:dyDescent="0.25">
      <c r="C1447" s="77" t="s">
        <v>49</v>
      </c>
      <c r="D1447" s="80"/>
      <c r="E1447" s="14" t="s">
        <v>50</v>
      </c>
      <c r="F1447" s="14" t="str">
        <f>IF(OR(F1446="",D1447=""),"", ROUND(PRODUCT(D1447,F1446)/100,2))</f>
        <v/>
      </c>
      <c r="G1447" s="81" t="str">
        <f>IF(D1447="", "Nurodykite taikomą PVM dydį", "")</f>
        <v>Nurodykite taikomą PVM dydį</v>
      </c>
    </row>
    <row r="1448" spans="1:10" x14ac:dyDescent="0.25">
      <c r="E1448" s="14" t="s">
        <v>51</v>
      </c>
      <c r="F1448" s="14">
        <f>IF(ISBLANK(F1447), "", ROUND(SUM(F1446:F1447),2))</f>
        <v>0</v>
      </c>
    </row>
    <row r="1452" spans="1:10" ht="30" x14ac:dyDescent="0.25">
      <c r="A1452" s="12" t="s">
        <v>1201</v>
      </c>
      <c r="B1452" s="69" t="s">
        <v>1202</v>
      </c>
    </row>
    <row r="1454" spans="1:10" x14ac:dyDescent="0.25">
      <c r="A1454" s="12" t="s">
        <v>28</v>
      </c>
    </row>
    <row r="1455" spans="1:10" ht="60" x14ac:dyDescent="0.25">
      <c r="A1455" s="14" t="s">
        <v>29</v>
      </c>
      <c r="B1455" s="71" t="s">
        <v>30</v>
      </c>
      <c r="C1455" s="77" t="s">
        <v>31</v>
      </c>
      <c r="D1455" s="77" t="s">
        <v>32</v>
      </c>
      <c r="E1455" s="14" t="s">
        <v>33</v>
      </c>
      <c r="F1455" s="14" t="s">
        <v>34</v>
      </c>
      <c r="G1455" s="71" t="s">
        <v>35</v>
      </c>
      <c r="H1455" s="71" t="s">
        <v>36</v>
      </c>
      <c r="I1455" s="71" t="s">
        <v>37</v>
      </c>
      <c r="J1455" s="71" t="s">
        <v>38</v>
      </c>
    </row>
    <row r="1456" spans="1:10" ht="30" x14ac:dyDescent="0.25">
      <c r="A1456" s="14" t="s">
        <v>1203</v>
      </c>
      <c r="B1456" s="71" t="s">
        <v>1204</v>
      </c>
      <c r="C1456" s="78"/>
      <c r="D1456" s="78"/>
      <c r="E1456" s="15"/>
      <c r="F1456" s="15"/>
      <c r="G1456" s="72"/>
      <c r="H1456" s="72"/>
      <c r="I1456" s="72"/>
      <c r="J1456" s="72"/>
    </row>
    <row r="1457" spans="1:10" ht="30" x14ac:dyDescent="0.25">
      <c r="A1457" s="15" t="s">
        <v>1205</v>
      </c>
      <c r="B1457" s="72" t="s">
        <v>1206</v>
      </c>
      <c r="C1457" s="78">
        <v>250</v>
      </c>
      <c r="D1457" s="78" t="s">
        <v>143</v>
      </c>
      <c r="E1457" s="16"/>
      <c r="F1457" s="15" t="str">
        <f>IF(ISBLANK(E1457),"", PRODUCT(C1457,E1457))</f>
        <v/>
      </c>
      <c r="G1457" s="82"/>
      <c r="H1457" s="82"/>
      <c r="I1457" s="72"/>
      <c r="J1457" s="72"/>
    </row>
    <row r="1458" spans="1:10" x14ac:dyDescent="0.25">
      <c r="A1458" s="15" t="s">
        <v>1207</v>
      </c>
      <c r="B1458" s="72" t="s">
        <v>327</v>
      </c>
      <c r="C1458" s="78"/>
      <c r="D1458" s="78"/>
      <c r="E1458" s="15"/>
      <c r="F1458" s="15"/>
      <c r="G1458" s="72"/>
      <c r="H1458" s="72"/>
      <c r="I1458" s="82"/>
      <c r="J1458" s="82"/>
    </row>
    <row r="1459" spans="1:10" x14ac:dyDescent="0.25">
      <c r="A1459" s="15" t="s">
        <v>1208</v>
      </c>
      <c r="B1459" s="72" t="s">
        <v>1159</v>
      </c>
      <c r="C1459" s="78"/>
      <c r="D1459" s="78"/>
      <c r="E1459" s="15"/>
      <c r="F1459" s="15"/>
      <c r="G1459" s="72"/>
      <c r="H1459" s="72"/>
      <c r="I1459" s="82"/>
      <c r="J1459" s="82"/>
    </row>
    <row r="1460" spans="1:10" ht="30" x14ac:dyDescent="0.25">
      <c r="A1460" s="15" t="s">
        <v>1209</v>
      </c>
      <c r="B1460" s="72" t="s">
        <v>47</v>
      </c>
      <c r="C1460" s="78"/>
      <c r="D1460" s="78"/>
      <c r="E1460" s="15"/>
      <c r="F1460" s="15"/>
      <c r="G1460" s="72"/>
      <c r="H1460" s="72"/>
      <c r="I1460" s="82"/>
      <c r="J1460" s="82"/>
    </row>
    <row r="1461" spans="1:10" ht="30" x14ac:dyDescent="0.25">
      <c r="E1461" s="14" t="s">
        <v>48</v>
      </c>
      <c r="F1461" s="14" t="str">
        <f>IF((COUNT(C1457:C1460)&lt;&gt;COUNT(F1457:F1460)),"", ROUND(SUM(F1457:F1460),2))</f>
        <v/>
      </c>
      <c r="G1461" s="81" t="str">
        <f>IF((COUNT(C1457:C1460)&lt;&gt;COUNT(F1457:F1460)),"Neužpildytos visų objektų kainos", "")</f>
        <v>Neužpildytos visų objektų kainos</v>
      </c>
    </row>
    <row r="1462" spans="1:10" ht="30" x14ac:dyDescent="0.25">
      <c r="C1462" s="77" t="s">
        <v>49</v>
      </c>
      <c r="D1462" s="80"/>
      <c r="E1462" s="14" t="s">
        <v>50</v>
      </c>
      <c r="F1462" s="14" t="str">
        <f>IF(OR(F1461="",D1462=""),"", ROUND(PRODUCT(D1462,F1461)/100,2))</f>
        <v/>
      </c>
      <c r="G1462" s="81" t="str">
        <f>IF(D1462="", "Nurodykite taikomą PVM dydį", "")</f>
        <v>Nurodykite taikomą PVM dydį</v>
      </c>
    </row>
    <row r="1463" spans="1:10" x14ac:dyDescent="0.25">
      <c r="E1463" s="14" t="s">
        <v>51</v>
      </c>
      <c r="F1463" s="14">
        <f>IF(ISBLANK(F1462), "", ROUND(SUM(F1461:F1462),2))</f>
        <v>0</v>
      </c>
    </row>
    <row r="1467" spans="1:10" ht="30" x14ac:dyDescent="0.25">
      <c r="A1467" s="12" t="s">
        <v>1210</v>
      </c>
      <c r="B1467" s="69" t="s">
        <v>1211</v>
      </c>
    </row>
    <row r="1469" spans="1:10" x14ac:dyDescent="0.25">
      <c r="A1469" s="12" t="s">
        <v>28</v>
      </c>
    </row>
    <row r="1470" spans="1:10" ht="60" x14ac:dyDescent="0.25">
      <c r="A1470" s="14" t="s">
        <v>29</v>
      </c>
      <c r="B1470" s="71" t="s">
        <v>30</v>
      </c>
      <c r="C1470" s="77" t="s">
        <v>31</v>
      </c>
      <c r="D1470" s="77" t="s">
        <v>32</v>
      </c>
      <c r="E1470" s="14" t="s">
        <v>33</v>
      </c>
      <c r="F1470" s="14" t="s">
        <v>34</v>
      </c>
      <c r="G1470" s="71" t="s">
        <v>35</v>
      </c>
      <c r="H1470" s="71" t="s">
        <v>36</v>
      </c>
      <c r="I1470" s="71" t="s">
        <v>37</v>
      </c>
      <c r="J1470" s="71" t="s">
        <v>38</v>
      </c>
    </row>
    <row r="1471" spans="1:10" ht="30" x14ac:dyDescent="0.25">
      <c r="A1471" s="14" t="s">
        <v>1212</v>
      </c>
      <c r="B1471" s="71" t="s">
        <v>1213</v>
      </c>
      <c r="C1471" s="78"/>
      <c r="D1471" s="78"/>
      <c r="E1471" s="15"/>
      <c r="F1471" s="15"/>
      <c r="G1471" s="72"/>
      <c r="H1471" s="72"/>
      <c r="I1471" s="72"/>
      <c r="J1471" s="72"/>
    </row>
    <row r="1472" spans="1:10" x14ac:dyDescent="0.25">
      <c r="A1472" s="15" t="s">
        <v>1214</v>
      </c>
      <c r="B1472" s="72" t="s">
        <v>1215</v>
      </c>
      <c r="C1472" s="78">
        <v>2000</v>
      </c>
      <c r="D1472" s="78" t="s">
        <v>143</v>
      </c>
      <c r="E1472" s="16"/>
      <c r="F1472" s="15" t="str">
        <f>IF(ISBLANK(E1472),"", PRODUCT(C1472,E1472))</f>
        <v/>
      </c>
      <c r="G1472" s="82"/>
      <c r="H1472" s="82"/>
      <c r="I1472" s="72"/>
      <c r="J1472" s="72"/>
    </row>
    <row r="1473" spans="1:10" ht="30" x14ac:dyDescent="0.25">
      <c r="A1473" s="15" t="s">
        <v>1216</v>
      </c>
      <c r="B1473" s="72" t="s">
        <v>1217</v>
      </c>
      <c r="C1473" s="78"/>
      <c r="D1473" s="78"/>
      <c r="E1473" s="15"/>
      <c r="F1473" s="15"/>
      <c r="G1473" s="72"/>
      <c r="H1473" s="72"/>
      <c r="I1473" s="82"/>
      <c r="J1473" s="82"/>
    </row>
    <row r="1474" spans="1:10" ht="45" x14ac:dyDescent="0.25">
      <c r="A1474" s="15" t="s">
        <v>1218</v>
      </c>
      <c r="B1474" s="72" t="s">
        <v>1219</v>
      </c>
      <c r="C1474" s="78"/>
      <c r="D1474" s="78"/>
      <c r="E1474" s="15"/>
      <c r="F1474" s="15"/>
      <c r="G1474" s="72"/>
      <c r="H1474" s="72"/>
      <c r="I1474" s="82"/>
      <c r="J1474" s="82"/>
    </row>
    <row r="1475" spans="1:10" x14ac:dyDescent="0.25">
      <c r="A1475" s="15" t="s">
        <v>1220</v>
      </c>
      <c r="B1475" s="72" t="s">
        <v>1221</v>
      </c>
      <c r="C1475" s="78"/>
      <c r="D1475" s="78"/>
      <c r="E1475" s="15"/>
      <c r="F1475" s="15"/>
      <c r="G1475" s="72"/>
      <c r="H1475" s="72"/>
      <c r="I1475" s="82"/>
      <c r="J1475" s="82"/>
    </row>
    <row r="1476" spans="1:10" x14ac:dyDescent="0.25">
      <c r="A1476" s="15" t="s">
        <v>1222</v>
      </c>
      <c r="B1476" s="72" t="s">
        <v>1159</v>
      </c>
      <c r="C1476" s="78"/>
      <c r="D1476" s="78"/>
      <c r="E1476" s="15"/>
      <c r="F1476" s="15"/>
      <c r="G1476" s="72"/>
      <c r="H1476" s="72"/>
      <c r="I1476" s="82"/>
      <c r="J1476" s="82"/>
    </row>
    <row r="1477" spans="1:10" ht="30" x14ac:dyDescent="0.25">
      <c r="A1477" s="15" t="s">
        <v>1223</v>
      </c>
      <c r="B1477" s="72" t="s">
        <v>47</v>
      </c>
      <c r="C1477" s="78"/>
      <c r="D1477" s="78"/>
      <c r="E1477" s="15"/>
      <c r="F1477" s="15"/>
      <c r="G1477" s="72"/>
      <c r="H1477" s="72"/>
      <c r="I1477" s="82"/>
      <c r="J1477" s="82"/>
    </row>
    <row r="1478" spans="1:10" ht="30" x14ac:dyDescent="0.25">
      <c r="E1478" s="14" t="s">
        <v>48</v>
      </c>
      <c r="F1478" s="14" t="str">
        <f>IF((COUNT(C1472:C1477)&lt;&gt;COUNT(F1472:F1477)),"", ROUND(SUM(F1472:F1477),2))</f>
        <v/>
      </c>
      <c r="G1478" s="81" t="str">
        <f>IF((COUNT(C1472:C1477)&lt;&gt;COUNT(F1472:F1477)),"Neužpildytos visų objektų kainos", "")</f>
        <v>Neužpildytos visų objektų kainos</v>
      </c>
    </row>
    <row r="1479" spans="1:10" ht="30" x14ac:dyDescent="0.25">
      <c r="C1479" s="77" t="s">
        <v>49</v>
      </c>
      <c r="D1479" s="80"/>
      <c r="E1479" s="14" t="s">
        <v>50</v>
      </c>
      <c r="F1479" s="14" t="str">
        <f>IF(OR(F1478="",D1479=""),"", ROUND(PRODUCT(D1479,F1478)/100,2))</f>
        <v/>
      </c>
      <c r="G1479" s="81" t="str">
        <f>IF(D1479="", "Nurodykite taikomą PVM dydį", "")</f>
        <v>Nurodykite taikomą PVM dydį</v>
      </c>
    </row>
    <row r="1480" spans="1:10" x14ac:dyDescent="0.25">
      <c r="E1480" s="14" t="s">
        <v>51</v>
      </c>
      <c r="F1480" s="14">
        <f>IF(ISBLANK(F1479), "", ROUND(SUM(F1478:F1479),2))</f>
        <v>0</v>
      </c>
    </row>
    <row r="1484" spans="1:10" x14ac:dyDescent="0.25">
      <c r="A1484" s="12" t="s">
        <v>1224</v>
      </c>
      <c r="B1484" s="69" t="s">
        <v>1225</v>
      </c>
    </row>
    <row r="1486" spans="1:10" x14ac:dyDescent="0.25">
      <c r="A1486" s="12" t="s">
        <v>28</v>
      </c>
    </row>
    <row r="1487" spans="1:10" ht="60" x14ac:dyDescent="0.25">
      <c r="A1487" s="14" t="s">
        <v>29</v>
      </c>
      <c r="B1487" s="71" t="s">
        <v>30</v>
      </c>
      <c r="C1487" s="77" t="s">
        <v>31</v>
      </c>
      <c r="D1487" s="77" t="s">
        <v>32</v>
      </c>
      <c r="E1487" s="14" t="s">
        <v>33</v>
      </c>
      <c r="F1487" s="14" t="s">
        <v>34</v>
      </c>
      <c r="G1487" s="71" t="s">
        <v>35</v>
      </c>
      <c r="H1487" s="71" t="s">
        <v>36</v>
      </c>
      <c r="I1487" s="71" t="s">
        <v>37</v>
      </c>
      <c r="J1487" s="71" t="s">
        <v>38</v>
      </c>
    </row>
    <row r="1488" spans="1:10" x14ac:dyDescent="0.25">
      <c r="A1488" s="14" t="s">
        <v>1226</v>
      </c>
      <c r="B1488" s="71" t="s">
        <v>1227</v>
      </c>
      <c r="C1488" s="78"/>
      <c r="D1488" s="78"/>
      <c r="E1488" s="15"/>
      <c r="F1488" s="15"/>
      <c r="G1488" s="72"/>
      <c r="H1488" s="72"/>
      <c r="I1488" s="72"/>
      <c r="J1488" s="72"/>
    </row>
    <row r="1489" spans="1:10" x14ac:dyDescent="0.25">
      <c r="A1489" s="15" t="s">
        <v>1228</v>
      </c>
      <c r="B1489" s="72" t="s">
        <v>1229</v>
      </c>
      <c r="C1489" s="78">
        <v>360</v>
      </c>
      <c r="D1489" s="78" t="s">
        <v>143</v>
      </c>
      <c r="E1489" s="16"/>
      <c r="F1489" s="15" t="str">
        <f>IF(ISBLANK(E1489),"", PRODUCT(C1489,E1489))</f>
        <v/>
      </c>
      <c r="G1489" s="82"/>
      <c r="H1489" s="82"/>
      <c r="I1489" s="72"/>
      <c r="J1489" s="72"/>
    </row>
    <row r="1490" spans="1:10" x14ac:dyDescent="0.25">
      <c r="A1490" s="15" t="s">
        <v>1230</v>
      </c>
      <c r="B1490" s="72" t="s">
        <v>145</v>
      </c>
      <c r="C1490" s="78"/>
      <c r="D1490" s="78"/>
      <c r="E1490" s="15"/>
      <c r="F1490" s="15"/>
      <c r="G1490" s="72"/>
      <c r="H1490" s="72"/>
      <c r="I1490" s="82"/>
      <c r="J1490" s="82"/>
    </row>
    <row r="1491" spans="1:10" ht="30" x14ac:dyDescent="0.25">
      <c r="A1491" s="15" t="s">
        <v>1231</v>
      </c>
      <c r="B1491" s="72" t="s">
        <v>1232</v>
      </c>
      <c r="C1491" s="78"/>
      <c r="D1491" s="78"/>
      <c r="E1491" s="15"/>
      <c r="F1491" s="15"/>
      <c r="G1491" s="72"/>
      <c r="H1491" s="72"/>
      <c r="I1491" s="82"/>
      <c r="J1491" s="82"/>
    </row>
    <row r="1492" spans="1:10" x14ac:dyDescent="0.25">
      <c r="A1492" s="15" t="s">
        <v>1233</v>
      </c>
      <c r="B1492" s="72" t="s">
        <v>1234</v>
      </c>
      <c r="C1492" s="78"/>
      <c r="D1492" s="78"/>
      <c r="E1492" s="15"/>
      <c r="F1492" s="15"/>
      <c r="G1492" s="72"/>
      <c r="H1492" s="72"/>
      <c r="I1492" s="82"/>
      <c r="J1492" s="82"/>
    </row>
    <row r="1493" spans="1:10" x14ac:dyDescent="0.25">
      <c r="A1493" s="15" t="s">
        <v>1235</v>
      </c>
      <c r="B1493" s="72" t="s">
        <v>1236</v>
      </c>
      <c r="C1493" s="78"/>
      <c r="D1493" s="78"/>
      <c r="E1493" s="15"/>
      <c r="F1493" s="15"/>
      <c r="G1493" s="72"/>
      <c r="H1493" s="72"/>
      <c r="I1493" s="82"/>
      <c r="J1493" s="82"/>
    </row>
    <row r="1494" spans="1:10" ht="30" x14ac:dyDescent="0.25">
      <c r="A1494" s="15" t="s">
        <v>1237</v>
      </c>
      <c r="B1494" s="72" t="s">
        <v>47</v>
      </c>
      <c r="C1494" s="78"/>
      <c r="D1494" s="78"/>
      <c r="E1494" s="15"/>
      <c r="F1494" s="15"/>
      <c r="G1494" s="72"/>
      <c r="H1494" s="72"/>
      <c r="I1494" s="82"/>
      <c r="J1494" s="82"/>
    </row>
    <row r="1495" spans="1:10" ht="30" x14ac:dyDescent="0.25">
      <c r="E1495" s="14" t="s">
        <v>48</v>
      </c>
      <c r="F1495" s="14" t="str">
        <f>IF((COUNT(C1489:C1494)&lt;&gt;COUNT(F1489:F1494)),"", ROUND(SUM(F1489:F1494),2))</f>
        <v/>
      </c>
      <c r="G1495" s="81" t="str">
        <f>IF((COUNT(C1489:C1494)&lt;&gt;COUNT(F1489:F1494)),"Neužpildytos visų objektų kainos", "")</f>
        <v>Neužpildytos visų objektų kainos</v>
      </c>
    </row>
    <row r="1496" spans="1:10" ht="30" x14ac:dyDescent="0.25">
      <c r="C1496" s="77" t="s">
        <v>49</v>
      </c>
      <c r="D1496" s="80"/>
      <c r="E1496" s="14" t="s">
        <v>50</v>
      </c>
      <c r="F1496" s="14" t="str">
        <f>IF(OR(F1495="",D1496=""),"", ROUND(PRODUCT(D1496,F1495)/100,2))</f>
        <v/>
      </c>
      <c r="G1496" s="81" t="str">
        <f>IF(D1496="", "Nurodykite taikomą PVM dydį", "")</f>
        <v>Nurodykite taikomą PVM dydį</v>
      </c>
    </row>
    <row r="1497" spans="1:10" x14ac:dyDescent="0.25">
      <c r="E1497" s="14" t="s">
        <v>51</v>
      </c>
      <c r="F1497" s="14">
        <f>IF(ISBLANK(F1496), "", ROUND(SUM(F1495:F1496),2))</f>
        <v>0</v>
      </c>
    </row>
    <row r="1501" spans="1:10" ht="45" x14ac:dyDescent="0.25">
      <c r="A1501" s="12" t="s">
        <v>1238</v>
      </c>
      <c r="B1501" s="69" t="s">
        <v>1239</v>
      </c>
    </row>
    <row r="1503" spans="1:10" x14ac:dyDescent="0.25">
      <c r="A1503" s="12" t="s">
        <v>28</v>
      </c>
    </row>
    <row r="1504" spans="1:10" ht="60" x14ac:dyDescent="0.25">
      <c r="A1504" s="14" t="s">
        <v>29</v>
      </c>
      <c r="B1504" s="71" t="s">
        <v>30</v>
      </c>
      <c r="C1504" s="77" t="s">
        <v>31</v>
      </c>
      <c r="D1504" s="77" t="s">
        <v>32</v>
      </c>
      <c r="E1504" s="14" t="s">
        <v>33</v>
      </c>
      <c r="F1504" s="14" t="s">
        <v>34</v>
      </c>
      <c r="G1504" s="71" t="s">
        <v>35</v>
      </c>
      <c r="H1504" s="71" t="s">
        <v>36</v>
      </c>
      <c r="I1504" s="71" t="s">
        <v>37</v>
      </c>
      <c r="J1504" s="71" t="s">
        <v>38</v>
      </c>
    </row>
    <row r="1505" spans="1:10" ht="45" x14ac:dyDescent="0.25">
      <c r="A1505" s="14" t="s">
        <v>1240</v>
      </c>
      <c r="B1505" s="71" t="s">
        <v>1241</v>
      </c>
      <c r="C1505" s="78"/>
      <c r="D1505" s="78"/>
      <c r="E1505" s="15"/>
      <c r="F1505" s="15"/>
      <c r="G1505" s="72"/>
      <c r="H1505" s="72"/>
      <c r="I1505" s="72"/>
      <c r="J1505" s="72"/>
    </row>
    <row r="1506" spans="1:10" ht="45" x14ac:dyDescent="0.25">
      <c r="A1506" s="15" t="s">
        <v>1242</v>
      </c>
      <c r="B1506" s="72" t="s">
        <v>1243</v>
      </c>
      <c r="C1506" s="78">
        <v>400</v>
      </c>
      <c r="D1506" s="78" t="s">
        <v>550</v>
      </c>
      <c r="E1506" s="16"/>
      <c r="F1506" s="15" t="str">
        <f>IF(ISBLANK(E1506),"", PRODUCT(C1506,E1506))</f>
        <v/>
      </c>
      <c r="G1506" s="82"/>
      <c r="H1506" s="82"/>
      <c r="I1506" s="72"/>
      <c r="J1506" s="72"/>
    </row>
    <row r="1507" spans="1:10" x14ac:dyDescent="0.25">
      <c r="A1507" s="15" t="s">
        <v>1244</v>
      </c>
      <c r="B1507" s="72" t="s">
        <v>1245</v>
      </c>
      <c r="C1507" s="78"/>
      <c r="D1507" s="78"/>
      <c r="E1507" s="15"/>
      <c r="F1507" s="15"/>
      <c r="G1507" s="72"/>
      <c r="H1507" s="72"/>
      <c r="I1507" s="82"/>
      <c r="J1507" s="82"/>
    </row>
    <row r="1508" spans="1:10" x14ac:dyDescent="0.25">
      <c r="A1508" s="15" t="s">
        <v>1246</v>
      </c>
      <c r="B1508" s="72" t="s">
        <v>1247</v>
      </c>
      <c r="C1508" s="78"/>
      <c r="D1508" s="78"/>
      <c r="E1508" s="15"/>
      <c r="F1508" s="15"/>
      <c r="G1508" s="72"/>
      <c r="H1508" s="72"/>
      <c r="I1508" s="82"/>
      <c r="J1508" s="82"/>
    </row>
    <row r="1509" spans="1:10" ht="30" x14ac:dyDescent="0.25">
      <c r="A1509" s="15" t="s">
        <v>1248</v>
      </c>
      <c r="B1509" s="72" t="s">
        <v>1249</v>
      </c>
      <c r="C1509" s="78"/>
      <c r="D1509" s="78"/>
      <c r="E1509" s="15"/>
      <c r="F1509" s="15"/>
      <c r="G1509" s="72"/>
      <c r="H1509" s="72"/>
      <c r="I1509" s="82"/>
      <c r="J1509" s="82"/>
    </row>
    <row r="1510" spans="1:10" ht="30" x14ac:dyDescent="0.25">
      <c r="A1510" s="15" t="s">
        <v>1250</v>
      </c>
      <c r="B1510" s="72" t="s">
        <v>1251</v>
      </c>
      <c r="C1510" s="78"/>
      <c r="D1510" s="78"/>
      <c r="E1510" s="15"/>
      <c r="F1510" s="15"/>
      <c r="G1510" s="72"/>
      <c r="H1510" s="72"/>
      <c r="I1510" s="82"/>
      <c r="J1510" s="82"/>
    </row>
    <row r="1511" spans="1:10" ht="30" x14ac:dyDescent="0.25">
      <c r="A1511" s="15" t="s">
        <v>1252</v>
      </c>
      <c r="B1511" s="72" t="s">
        <v>47</v>
      </c>
      <c r="C1511" s="78"/>
      <c r="D1511" s="78"/>
      <c r="E1511" s="15"/>
      <c r="F1511" s="15"/>
      <c r="G1511" s="72"/>
      <c r="H1511" s="72"/>
      <c r="I1511" s="82"/>
      <c r="J1511" s="82"/>
    </row>
    <row r="1512" spans="1:10" x14ac:dyDescent="0.25">
      <c r="A1512" s="15" t="s">
        <v>1253</v>
      </c>
      <c r="B1512" s="72" t="s">
        <v>554</v>
      </c>
      <c r="C1512" s="78"/>
      <c r="D1512" s="78"/>
      <c r="E1512" s="15"/>
      <c r="F1512" s="15"/>
      <c r="G1512" s="72"/>
      <c r="H1512" s="72"/>
      <c r="I1512" s="82"/>
      <c r="J1512" s="82"/>
    </row>
    <row r="1513" spans="1:10" x14ac:dyDescent="0.25">
      <c r="A1513" s="15" t="s">
        <v>1254</v>
      </c>
      <c r="B1513" s="72" t="s">
        <v>1255</v>
      </c>
      <c r="C1513" s="78">
        <v>36</v>
      </c>
      <c r="D1513" s="78" t="s">
        <v>536</v>
      </c>
      <c r="E1513" s="16"/>
      <c r="F1513" s="15" t="str">
        <f>IF(ISBLANK(E1513),"", PRODUCT(C1513,E1513))</f>
        <v/>
      </c>
      <c r="G1513" s="82"/>
      <c r="H1513" s="82"/>
      <c r="I1513" s="72"/>
      <c r="J1513" s="72"/>
    </row>
    <row r="1514" spans="1:10" x14ac:dyDescent="0.25">
      <c r="A1514" s="15" t="s">
        <v>1256</v>
      </c>
      <c r="B1514" s="72" t="s">
        <v>542</v>
      </c>
      <c r="C1514" s="78"/>
      <c r="D1514" s="78"/>
      <c r="E1514" s="15"/>
      <c r="F1514" s="15"/>
      <c r="G1514" s="72"/>
      <c r="H1514" s="72"/>
      <c r="I1514" s="82"/>
      <c r="J1514" s="82"/>
    </row>
    <row r="1515" spans="1:10" ht="30" x14ac:dyDescent="0.25">
      <c r="A1515" s="15" t="s">
        <v>1257</v>
      </c>
      <c r="B1515" s="72" t="s">
        <v>47</v>
      </c>
      <c r="C1515" s="78"/>
      <c r="D1515" s="78"/>
      <c r="E1515" s="15"/>
      <c r="F1515" s="15"/>
      <c r="G1515" s="72"/>
      <c r="H1515" s="72"/>
      <c r="I1515" s="82"/>
      <c r="J1515" s="82"/>
    </row>
    <row r="1516" spans="1:10" ht="30" x14ac:dyDescent="0.25">
      <c r="E1516" s="14" t="s">
        <v>48</v>
      </c>
      <c r="F1516" s="14" t="str">
        <f>IF((COUNT(C1506:C1515)&lt;&gt;COUNT(F1506:F1515)),"", ROUND(SUM(F1506:F1515),2))</f>
        <v/>
      </c>
      <c r="G1516" s="81" t="str">
        <f>IF((COUNT(C1506:C1515)&lt;&gt;COUNT(F1506:F1515)),"Neužpildytos visų objektų kainos", "")</f>
        <v>Neužpildytos visų objektų kainos</v>
      </c>
    </row>
    <row r="1517" spans="1:10" ht="30" x14ac:dyDescent="0.25">
      <c r="C1517" s="77" t="s">
        <v>49</v>
      </c>
      <c r="D1517" s="80"/>
      <c r="E1517" s="14" t="s">
        <v>50</v>
      </c>
      <c r="F1517" s="14" t="str">
        <f>IF(OR(F1516="",D1517=""),"", ROUND(PRODUCT(D1517,F1516)/100,2))</f>
        <v/>
      </c>
      <c r="G1517" s="81" t="str">
        <f>IF(D1517="", "Nurodykite taikomą PVM dydį", "")</f>
        <v>Nurodykite taikomą PVM dydį</v>
      </c>
    </row>
    <row r="1518" spans="1:10" x14ac:dyDescent="0.25">
      <c r="E1518" s="14" t="s">
        <v>51</v>
      </c>
      <c r="F1518" s="14">
        <f>IF(ISBLANK(F1517), "", ROUND(SUM(F1516:F1517),2))</f>
        <v>0</v>
      </c>
    </row>
    <row r="1522" spans="1:10" ht="30" x14ac:dyDescent="0.25">
      <c r="A1522" s="12" t="s">
        <v>1258</v>
      </c>
      <c r="B1522" s="69" t="s">
        <v>1259</v>
      </c>
    </row>
    <row r="1524" spans="1:10" x14ac:dyDescent="0.25">
      <c r="A1524" s="12" t="s">
        <v>28</v>
      </c>
    </row>
    <row r="1525" spans="1:10" ht="60" x14ac:dyDescent="0.25">
      <c r="A1525" s="14" t="s">
        <v>29</v>
      </c>
      <c r="B1525" s="71" t="s">
        <v>30</v>
      </c>
      <c r="C1525" s="77" t="s">
        <v>31</v>
      </c>
      <c r="D1525" s="77" t="s">
        <v>32</v>
      </c>
      <c r="E1525" s="14" t="s">
        <v>33</v>
      </c>
      <c r="F1525" s="14" t="s">
        <v>34</v>
      </c>
      <c r="G1525" s="71" t="s">
        <v>35</v>
      </c>
      <c r="H1525" s="71" t="s">
        <v>36</v>
      </c>
      <c r="I1525" s="71" t="s">
        <v>37</v>
      </c>
      <c r="J1525" s="71" t="s">
        <v>38</v>
      </c>
    </row>
    <row r="1526" spans="1:10" ht="30" x14ac:dyDescent="0.25">
      <c r="A1526" s="14" t="s">
        <v>1260</v>
      </c>
      <c r="B1526" s="71" t="s">
        <v>1261</v>
      </c>
      <c r="C1526" s="78"/>
      <c r="D1526" s="78"/>
      <c r="E1526" s="15"/>
      <c r="F1526" s="15"/>
      <c r="G1526" s="72"/>
      <c r="H1526" s="72"/>
      <c r="I1526" s="72"/>
      <c r="J1526" s="72"/>
    </row>
    <row r="1527" spans="1:10" ht="30" x14ac:dyDescent="0.25">
      <c r="A1527" s="15" t="s">
        <v>1262</v>
      </c>
      <c r="B1527" s="72" t="s">
        <v>1263</v>
      </c>
      <c r="C1527" s="78">
        <v>400</v>
      </c>
      <c r="D1527" s="78" t="s">
        <v>143</v>
      </c>
      <c r="E1527" s="16"/>
      <c r="F1527" s="15" t="str">
        <f>IF(ISBLANK(E1527),"", PRODUCT(C1527,E1527))</f>
        <v/>
      </c>
      <c r="G1527" s="82"/>
      <c r="H1527" s="82"/>
      <c r="I1527" s="72"/>
      <c r="J1527" s="72"/>
    </row>
    <row r="1528" spans="1:10" x14ac:dyDescent="0.25">
      <c r="A1528" s="15" t="s">
        <v>1264</v>
      </c>
      <c r="B1528" s="72" t="s">
        <v>1265</v>
      </c>
      <c r="C1528" s="78"/>
      <c r="D1528" s="78"/>
      <c r="E1528" s="15"/>
      <c r="F1528" s="15"/>
      <c r="G1528" s="72"/>
      <c r="H1528" s="72"/>
      <c r="I1528" s="82"/>
      <c r="J1528" s="82"/>
    </row>
    <row r="1529" spans="1:10" x14ac:dyDescent="0.25">
      <c r="A1529" s="15" t="s">
        <v>1266</v>
      </c>
      <c r="B1529" s="72" t="s">
        <v>1267</v>
      </c>
      <c r="C1529" s="78"/>
      <c r="D1529" s="78"/>
      <c r="E1529" s="15"/>
      <c r="F1529" s="15"/>
      <c r="G1529" s="72"/>
      <c r="H1529" s="72"/>
      <c r="I1529" s="82"/>
      <c r="J1529" s="82"/>
    </row>
    <row r="1530" spans="1:10" x14ac:dyDescent="0.25">
      <c r="A1530" s="15" t="s">
        <v>1268</v>
      </c>
      <c r="B1530" s="72" t="s">
        <v>329</v>
      </c>
      <c r="C1530" s="78"/>
      <c r="D1530" s="78"/>
      <c r="E1530" s="15"/>
      <c r="F1530" s="15"/>
      <c r="G1530" s="72"/>
      <c r="H1530" s="72"/>
      <c r="I1530" s="82"/>
      <c r="J1530" s="82"/>
    </row>
    <row r="1531" spans="1:10" ht="30" x14ac:dyDescent="0.25">
      <c r="A1531" s="15" t="s">
        <v>1269</v>
      </c>
      <c r="B1531" s="72" t="s">
        <v>47</v>
      </c>
      <c r="C1531" s="78"/>
      <c r="D1531" s="78"/>
      <c r="E1531" s="15"/>
      <c r="F1531" s="15"/>
      <c r="G1531" s="72"/>
      <c r="H1531" s="72"/>
      <c r="I1531" s="82"/>
      <c r="J1531" s="82"/>
    </row>
    <row r="1532" spans="1:10" ht="30" x14ac:dyDescent="0.25">
      <c r="E1532" s="14" t="s">
        <v>48</v>
      </c>
      <c r="F1532" s="14" t="str">
        <f>IF((COUNT(C1527:C1531)&lt;&gt;COUNT(F1527:F1531)),"", ROUND(SUM(F1527:F1531),2))</f>
        <v/>
      </c>
      <c r="G1532" s="81" t="str">
        <f>IF((COUNT(C1527:C1531)&lt;&gt;COUNT(F1527:F1531)),"Neužpildytos visų objektų kainos", "")</f>
        <v>Neužpildytos visų objektų kainos</v>
      </c>
    </row>
    <row r="1533" spans="1:10" ht="30" x14ac:dyDescent="0.25">
      <c r="C1533" s="77" t="s">
        <v>49</v>
      </c>
      <c r="D1533" s="80"/>
      <c r="E1533" s="14" t="s">
        <v>50</v>
      </c>
      <c r="F1533" s="14" t="str">
        <f>IF(OR(F1532="",D1533=""),"", ROUND(PRODUCT(D1533,F1532)/100,2))</f>
        <v/>
      </c>
      <c r="G1533" s="81" t="str">
        <f>IF(D1533="", "Nurodykite taikomą PVM dydį", "")</f>
        <v>Nurodykite taikomą PVM dydį</v>
      </c>
    </row>
    <row r="1534" spans="1:10" x14ac:dyDescent="0.25">
      <c r="E1534" s="14" t="s">
        <v>51</v>
      </c>
      <c r="F1534" s="14">
        <f>IF(ISBLANK(F1533), "", ROUND(SUM(F1532:F1533),2))</f>
        <v>0</v>
      </c>
    </row>
    <row r="1538" spans="1:10" x14ac:dyDescent="0.25">
      <c r="A1538" s="12" t="s">
        <v>1270</v>
      </c>
      <c r="B1538" s="69" t="s">
        <v>1271</v>
      </c>
    </row>
    <row r="1540" spans="1:10" x14ac:dyDescent="0.25">
      <c r="A1540" s="12" t="s">
        <v>28</v>
      </c>
    </row>
    <row r="1541" spans="1:10" ht="60" x14ac:dyDescent="0.25">
      <c r="A1541" s="14" t="s">
        <v>29</v>
      </c>
      <c r="B1541" s="71" t="s">
        <v>30</v>
      </c>
      <c r="C1541" s="77" t="s">
        <v>31</v>
      </c>
      <c r="D1541" s="77" t="s">
        <v>32</v>
      </c>
      <c r="E1541" s="14" t="s">
        <v>33</v>
      </c>
      <c r="F1541" s="14" t="s">
        <v>34</v>
      </c>
      <c r="G1541" s="71" t="s">
        <v>35</v>
      </c>
      <c r="H1541" s="71" t="s">
        <v>36</v>
      </c>
      <c r="I1541" s="71" t="s">
        <v>37</v>
      </c>
      <c r="J1541" s="71" t="s">
        <v>38</v>
      </c>
    </row>
    <row r="1542" spans="1:10" x14ac:dyDescent="0.25">
      <c r="A1542" s="14" t="s">
        <v>1272</v>
      </c>
      <c r="B1542" s="71" t="s">
        <v>1273</v>
      </c>
      <c r="C1542" s="78"/>
      <c r="D1542" s="78"/>
      <c r="E1542" s="15"/>
      <c r="F1542" s="15"/>
      <c r="G1542" s="72"/>
      <c r="H1542" s="72"/>
      <c r="I1542" s="72"/>
      <c r="J1542" s="72"/>
    </row>
    <row r="1543" spans="1:10" x14ac:dyDescent="0.25">
      <c r="A1543" s="15" t="s">
        <v>1274</v>
      </c>
      <c r="B1543" s="72" t="s">
        <v>1275</v>
      </c>
      <c r="C1543" s="78">
        <v>400</v>
      </c>
      <c r="D1543" s="78" t="s">
        <v>143</v>
      </c>
      <c r="E1543" s="16"/>
      <c r="F1543" s="15" t="str">
        <f>IF(ISBLANK(E1543),"", PRODUCT(C1543,E1543))</f>
        <v/>
      </c>
      <c r="G1543" s="82"/>
      <c r="H1543" s="82"/>
      <c r="I1543" s="72"/>
      <c r="J1543" s="72"/>
    </row>
    <row r="1544" spans="1:10" x14ac:dyDescent="0.25">
      <c r="A1544" s="15" t="s">
        <v>1276</v>
      </c>
      <c r="B1544" s="72" t="s">
        <v>1277</v>
      </c>
      <c r="C1544" s="78"/>
      <c r="D1544" s="78"/>
      <c r="E1544" s="15"/>
      <c r="F1544" s="15"/>
      <c r="G1544" s="72"/>
      <c r="H1544" s="72"/>
      <c r="I1544" s="82"/>
      <c r="J1544" s="82"/>
    </row>
    <row r="1545" spans="1:10" x14ac:dyDescent="0.25">
      <c r="A1545" s="15" t="s">
        <v>1278</v>
      </c>
      <c r="B1545" s="72" t="s">
        <v>329</v>
      </c>
      <c r="C1545" s="78"/>
      <c r="D1545" s="78"/>
      <c r="E1545" s="15"/>
      <c r="F1545" s="15"/>
      <c r="G1545" s="72"/>
      <c r="H1545" s="72"/>
      <c r="I1545" s="82"/>
      <c r="J1545" s="82"/>
    </row>
    <row r="1546" spans="1:10" ht="30" x14ac:dyDescent="0.25">
      <c r="A1546" s="15" t="s">
        <v>1279</v>
      </c>
      <c r="B1546" s="72" t="s">
        <v>47</v>
      </c>
      <c r="C1546" s="78"/>
      <c r="D1546" s="78"/>
      <c r="E1546" s="15"/>
      <c r="F1546" s="15"/>
      <c r="G1546" s="72"/>
      <c r="H1546" s="72"/>
      <c r="I1546" s="82"/>
      <c r="J1546" s="82"/>
    </row>
    <row r="1547" spans="1:10" ht="30" x14ac:dyDescent="0.25">
      <c r="E1547" s="14" t="s">
        <v>48</v>
      </c>
      <c r="F1547" s="14" t="str">
        <f>IF((COUNT(C1543:C1546)&lt;&gt;COUNT(F1543:F1546)),"", ROUND(SUM(F1543:F1546),2))</f>
        <v/>
      </c>
      <c r="G1547" s="81" t="str">
        <f>IF((COUNT(C1543:C1546)&lt;&gt;COUNT(F1543:F1546)),"Neužpildytos visų objektų kainos", "")</f>
        <v>Neužpildytos visų objektų kainos</v>
      </c>
    </row>
    <row r="1548" spans="1:10" ht="30" x14ac:dyDescent="0.25">
      <c r="C1548" s="77" t="s">
        <v>49</v>
      </c>
      <c r="D1548" s="80"/>
      <c r="E1548" s="14" t="s">
        <v>50</v>
      </c>
      <c r="F1548" s="14" t="str">
        <f>IF(OR(F1547="",D1548=""),"", ROUND(PRODUCT(D1548,F1547)/100,2))</f>
        <v/>
      </c>
      <c r="G1548" s="81" t="str">
        <f>IF(D1548="", "Nurodykite taikomą PVM dydį", "")</f>
        <v>Nurodykite taikomą PVM dydį</v>
      </c>
    </row>
    <row r="1549" spans="1:10" x14ac:dyDescent="0.25">
      <c r="E1549" s="14" t="s">
        <v>51</v>
      </c>
      <c r="F1549" s="14">
        <f>IF(ISBLANK(F1548), "", ROUND(SUM(F1547:F1548),2))</f>
        <v>0</v>
      </c>
    </row>
    <row r="1553" spans="1:10" x14ac:dyDescent="0.25">
      <c r="A1553" s="12" t="s">
        <v>1280</v>
      </c>
      <c r="B1553" s="69" t="s">
        <v>1281</v>
      </c>
    </row>
    <row r="1555" spans="1:10" x14ac:dyDescent="0.25">
      <c r="A1555" s="12" t="s">
        <v>28</v>
      </c>
    </row>
    <row r="1556" spans="1:10" ht="60" x14ac:dyDescent="0.25">
      <c r="A1556" s="14" t="s">
        <v>29</v>
      </c>
      <c r="B1556" s="71" t="s">
        <v>30</v>
      </c>
      <c r="C1556" s="77" t="s">
        <v>31</v>
      </c>
      <c r="D1556" s="77" t="s">
        <v>32</v>
      </c>
      <c r="E1556" s="14" t="s">
        <v>33</v>
      </c>
      <c r="F1556" s="14" t="s">
        <v>34</v>
      </c>
      <c r="G1556" s="71" t="s">
        <v>35</v>
      </c>
      <c r="H1556" s="71" t="s">
        <v>36</v>
      </c>
      <c r="I1556" s="71" t="s">
        <v>37</v>
      </c>
      <c r="J1556" s="71" t="s">
        <v>38</v>
      </c>
    </row>
    <row r="1557" spans="1:10" x14ac:dyDescent="0.25">
      <c r="A1557" s="14" t="s">
        <v>1282</v>
      </c>
      <c r="B1557" s="71" t="s">
        <v>1283</v>
      </c>
      <c r="C1557" s="78"/>
      <c r="D1557" s="78"/>
      <c r="E1557" s="15"/>
      <c r="F1557" s="15"/>
      <c r="G1557" s="72"/>
      <c r="H1557" s="72"/>
      <c r="I1557" s="72"/>
      <c r="J1557" s="72"/>
    </row>
    <row r="1558" spans="1:10" x14ac:dyDescent="0.25">
      <c r="A1558" s="15" t="s">
        <v>1284</v>
      </c>
      <c r="B1558" s="72" t="s">
        <v>1283</v>
      </c>
      <c r="C1558" s="78">
        <v>1000</v>
      </c>
      <c r="D1558" s="78" t="s">
        <v>143</v>
      </c>
      <c r="E1558" s="16"/>
      <c r="F1558" s="15" t="str">
        <f>IF(ISBLANK(E1558),"", PRODUCT(C1558,E1558))</f>
        <v/>
      </c>
      <c r="G1558" s="82"/>
      <c r="H1558" s="82"/>
      <c r="I1558" s="72"/>
      <c r="J1558" s="72"/>
    </row>
    <row r="1559" spans="1:10" ht="30" x14ac:dyDescent="0.25">
      <c r="A1559" s="15" t="s">
        <v>1285</v>
      </c>
      <c r="B1559" s="72" t="s">
        <v>1286</v>
      </c>
      <c r="C1559" s="78"/>
      <c r="D1559" s="78"/>
      <c r="E1559" s="15"/>
      <c r="F1559" s="15"/>
      <c r="G1559" s="72"/>
      <c r="H1559" s="72"/>
      <c r="I1559" s="82"/>
      <c r="J1559" s="82"/>
    </row>
    <row r="1560" spans="1:10" ht="30" x14ac:dyDescent="0.25">
      <c r="A1560" s="15" t="s">
        <v>1287</v>
      </c>
      <c r="B1560" s="72" t="s">
        <v>47</v>
      </c>
      <c r="C1560" s="78"/>
      <c r="D1560" s="78"/>
      <c r="E1560" s="15"/>
      <c r="F1560" s="15"/>
      <c r="G1560" s="72"/>
      <c r="H1560" s="72"/>
      <c r="I1560" s="82"/>
      <c r="J1560" s="82"/>
    </row>
    <row r="1561" spans="1:10" x14ac:dyDescent="0.25">
      <c r="A1561" s="15" t="s">
        <v>1288</v>
      </c>
      <c r="B1561" s="72" t="s">
        <v>1289</v>
      </c>
      <c r="C1561" s="78"/>
      <c r="D1561" s="78"/>
      <c r="E1561" s="15"/>
      <c r="F1561" s="15"/>
      <c r="G1561" s="72"/>
      <c r="H1561" s="72"/>
      <c r="I1561" s="82"/>
      <c r="J1561" s="82"/>
    </row>
    <row r="1562" spans="1:10" ht="30" x14ac:dyDescent="0.25">
      <c r="E1562" s="14" t="s">
        <v>48</v>
      </c>
      <c r="F1562" s="14" t="str">
        <f>IF((COUNT(C1558:C1561)&lt;&gt;COUNT(F1558:F1561)),"", ROUND(SUM(F1558:F1561),2))</f>
        <v/>
      </c>
      <c r="G1562" s="81" t="str">
        <f>IF((COUNT(C1558:C1561)&lt;&gt;COUNT(F1558:F1561)),"Neužpildytos visų objektų kainos", "")</f>
        <v>Neužpildytos visų objektų kainos</v>
      </c>
    </row>
    <row r="1563" spans="1:10" ht="30" x14ac:dyDescent="0.25">
      <c r="C1563" s="77" t="s">
        <v>49</v>
      </c>
      <c r="D1563" s="80"/>
      <c r="E1563" s="14" t="s">
        <v>50</v>
      </c>
      <c r="F1563" s="14" t="str">
        <f>IF(OR(F1562="",D1563=""),"", ROUND(PRODUCT(D1563,F1562)/100,2))</f>
        <v/>
      </c>
      <c r="G1563" s="81" t="str">
        <f>IF(D1563="", "Nurodykite taikomą PVM dydį", "")</f>
        <v>Nurodykite taikomą PVM dydį</v>
      </c>
    </row>
    <row r="1564" spans="1:10" x14ac:dyDescent="0.25">
      <c r="E1564" s="14" t="s">
        <v>51</v>
      </c>
      <c r="F1564" s="14">
        <f>IF(ISBLANK(F1563), "", ROUND(SUM(F1562:F1563),2))</f>
        <v>0</v>
      </c>
    </row>
    <row r="1568" spans="1:10" ht="30" x14ac:dyDescent="0.25">
      <c r="A1568" s="12" t="s">
        <v>1290</v>
      </c>
      <c r="B1568" s="69" t="s">
        <v>1291</v>
      </c>
    </row>
    <row r="1570" spans="1:10" x14ac:dyDescent="0.25">
      <c r="A1570" s="12" t="s">
        <v>28</v>
      </c>
    </row>
    <row r="1571" spans="1:10" ht="60" x14ac:dyDescent="0.25">
      <c r="A1571" s="14" t="s">
        <v>29</v>
      </c>
      <c r="B1571" s="71" t="s">
        <v>30</v>
      </c>
      <c r="C1571" s="77" t="s">
        <v>31</v>
      </c>
      <c r="D1571" s="77" t="s">
        <v>32</v>
      </c>
      <c r="E1571" s="14" t="s">
        <v>33</v>
      </c>
      <c r="F1571" s="14" t="s">
        <v>34</v>
      </c>
      <c r="G1571" s="71" t="s">
        <v>35</v>
      </c>
      <c r="H1571" s="71" t="s">
        <v>36</v>
      </c>
      <c r="I1571" s="71" t="s">
        <v>37</v>
      </c>
      <c r="J1571" s="71" t="s">
        <v>38</v>
      </c>
    </row>
    <row r="1572" spans="1:10" ht="30" x14ac:dyDescent="0.25">
      <c r="A1572" s="14" t="s">
        <v>1292</v>
      </c>
      <c r="B1572" s="71" t="s">
        <v>1293</v>
      </c>
      <c r="C1572" s="78"/>
      <c r="D1572" s="78"/>
      <c r="E1572" s="15"/>
      <c r="F1572" s="15"/>
      <c r="G1572" s="72"/>
      <c r="H1572" s="72"/>
      <c r="I1572" s="72"/>
      <c r="J1572" s="72"/>
    </row>
    <row r="1573" spans="1:10" ht="30" x14ac:dyDescent="0.25">
      <c r="A1573" s="15" t="s">
        <v>1294</v>
      </c>
      <c r="B1573" s="72" t="s">
        <v>1295</v>
      </c>
      <c r="C1573" s="78">
        <v>360</v>
      </c>
      <c r="D1573" s="78" t="s">
        <v>143</v>
      </c>
      <c r="E1573" s="16"/>
      <c r="F1573" s="15" t="str">
        <f>IF(ISBLANK(E1573),"", PRODUCT(C1573,E1573))</f>
        <v/>
      </c>
      <c r="G1573" s="82"/>
      <c r="H1573" s="82"/>
      <c r="I1573" s="72"/>
      <c r="J1573" s="72"/>
    </row>
    <row r="1574" spans="1:10" x14ac:dyDescent="0.25">
      <c r="A1574" s="15" t="s">
        <v>1296</v>
      </c>
      <c r="B1574" s="72" t="s">
        <v>1297</v>
      </c>
      <c r="C1574" s="78"/>
      <c r="D1574" s="78"/>
      <c r="E1574" s="15"/>
      <c r="F1574" s="15"/>
      <c r="G1574" s="72"/>
      <c r="H1574" s="72"/>
      <c r="I1574" s="82"/>
      <c r="J1574" s="82"/>
    </row>
    <row r="1575" spans="1:10" ht="30" x14ac:dyDescent="0.25">
      <c r="A1575" s="15" t="s">
        <v>1298</v>
      </c>
      <c r="B1575" s="72" t="s">
        <v>1299</v>
      </c>
      <c r="C1575" s="78"/>
      <c r="D1575" s="78"/>
      <c r="E1575" s="15"/>
      <c r="F1575" s="15"/>
      <c r="G1575" s="72"/>
      <c r="H1575" s="72"/>
      <c r="I1575" s="82"/>
      <c r="J1575" s="82"/>
    </row>
    <row r="1576" spans="1:10" ht="30" x14ac:dyDescent="0.25">
      <c r="A1576" s="15" t="s">
        <v>1300</v>
      </c>
      <c r="B1576" s="72" t="s">
        <v>47</v>
      </c>
      <c r="C1576" s="78"/>
      <c r="D1576" s="78"/>
      <c r="E1576" s="15"/>
      <c r="F1576" s="15"/>
      <c r="G1576" s="72"/>
      <c r="H1576" s="72"/>
      <c r="I1576" s="82"/>
      <c r="J1576" s="82"/>
    </row>
    <row r="1577" spans="1:10" ht="30" x14ac:dyDescent="0.25">
      <c r="E1577" s="14" t="s">
        <v>48</v>
      </c>
      <c r="F1577" s="14" t="str">
        <f>IF((COUNT(C1573:C1576)&lt;&gt;COUNT(F1573:F1576)),"", ROUND(SUM(F1573:F1576),2))</f>
        <v/>
      </c>
      <c r="G1577" s="81" t="str">
        <f>IF((COUNT(C1573:C1576)&lt;&gt;COUNT(F1573:F1576)),"Neužpildytos visų objektų kainos", "")</f>
        <v>Neužpildytos visų objektų kainos</v>
      </c>
    </row>
    <row r="1578" spans="1:10" ht="30" x14ac:dyDescent="0.25">
      <c r="C1578" s="77" t="s">
        <v>49</v>
      </c>
      <c r="D1578" s="80"/>
      <c r="E1578" s="14" t="s">
        <v>50</v>
      </c>
      <c r="F1578" s="14" t="str">
        <f>IF(OR(F1577="",D1578=""),"", ROUND(PRODUCT(D1578,F1577)/100,2))</f>
        <v/>
      </c>
      <c r="G1578" s="81" t="str">
        <f>IF(D1578="", "Nurodykite taikomą PVM dydį", "")</f>
        <v>Nurodykite taikomą PVM dydį</v>
      </c>
    </row>
    <row r="1579" spans="1:10" x14ac:dyDescent="0.25">
      <c r="E1579" s="14" t="s">
        <v>51</v>
      </c>
      <c r="F1579" s="14">
        <f>IF(ISBLANK(F1578), "", ROUND(SUM(F1577:F1578),2))</f>
        <v>0</v>
      </c>
    </row>
    <row r="1583" spans="1:10" ht="30" x14ac:dyDescent="0.25">
      <c r="A1583" s="12" t="s">
        <v>1301</v>
      </c>
      <c r="B1583" s="69" t="s">
        <v>1302</v>
      </c>
    </row>
    <row r="1585" spans="1:10" x14ac:dyDescent="0.25">
      <c r="A1585" s="12" t="s">
        <v>28</v>
      </c>
    </row>
    <row r="1586" spans="1:10" ht="60" x14ac:dyDescent="0.25">
      <c r="A1586" s="14" t="s">
        <v>29</v>
      </c>
      <c r="B1586" s="71" t="s">
        <v>30</v>
      </c>
      <c r="C1586" s="77" t="s">
        <v>31</v>
      </c>
      <c r="D1586" s="77" t="s">
        <v>32</v>
      </c>
      <c r="E1586" s="14" t="s">
        <v>33</v>
      </c>
      <c r="F1586" s="14" t="s">
        <v>34</v>
      </c>
      <c r="G1586" s="71" t="s">
        <v>35</v>
      </c>
      <c r="H1586" s="71" t="s">
        <v>36</v>
      </c>
      <c r="I1586" s="71" t="s">
        <v>37</v>
      </c>
      <c r="J1586" s="71" t="s">
        <v>38</v>
      </c>
    </row>
    <row r="1587" spans="1:10" ht="30" x14ac:dyDescent="0.25">
      <c r="A1587" s="14" t="s">
        <v>1303</v>
      </c>
      <c r="B1587" s="71" t="s">
        <v>1304</v>
      </c>
      <c r="C1587" s="78"/>
      <c r="D1587" s="78"/>
      <c r="E1587" s="15"/>
      <c r="F1587" s="15"/>
      <c r="G1587" s="72"/>
      <c r="H1587" s="72"/>
      <c r="I1587" s="72"/>
      <c r="J1587" s="72"/>
    </row>
    <row r="1588" spans="1:10" ht="30" x14ac:dyDescent="0.25">
      <c r="A1588" s="15" t="s">
        <v>1305</v>
      </c>
      <c r="B1588" s="72" t="s">
        <v>1306</v>
      </c>
      <c r="C1588" s="78">
        <v>300</v>
      </c>
      <c r="D1588" s="78" t="s">
        <v>143</v>
      </c>
      <c r="E1588" s="16"/>
      <c r="F1588" s="15" t="str">
        <f>IF(ISBLANK(E1588),"", PRODUCT(C1588,E1588))</f>
        <v/>
      </c>
      <c r="G1588" s="82"/>
      <c r="H1588" s="82"/>
      <c r="I1588" s="72"/>
      <c r="J1588" s="72"/>
    </row>
    <row r="1589" spans="1:10" x14ac:dyDescent="0.25">
      <c r="A1589" s="15" t="s">
        <v>1307</v>
      </c>
      <c r="B1589" s="72" t="s">
        <v>327</v>
      </c>
      <c r="C1589" s="78"/>
      <c r="D1589" s="78"/>
      <c r="E1589" s="15"/>
      <c r="F1589" s="15"/>
      <c r="G1589" s="72"/>
      <c r="H1589" s="72"/>
      <c r="I1589" s="82"/>
      <c r="J1589" s="82"/>
    </row>
    <row r="1590" spans="1:10" x14ac:dyDescent="0.25">
      <c r="A1590" s="15" t="s">
        <v>1308</v>
      </c>
      <c r="B1590" s="72" t="s">
        <v>1309</v>
      </c>
      <c r="C1590" s="78"/>
      <c r="D1590" s="78"/>
      <c r="E1590" s="15"/>
      <c r="F1590" s="15"/>
      <c r="G1590" s="72"/>
      <c r="H1590" s="72"/>
      <c r="I1590" s="82"/>
      <c r="J1590" s="82"/>
    </row>
    <row r="1591" spans="1:10" x14ac:dyDescent="0.25">
      <c r="A1591" s="15" t="s">
        <v>1310</v>
      </c>
      <c r="B1591" s="72" t="s">
        <v>1311</v>
      </c>
      <c r="C1591" s="78"/>
      <c r="D1591" s="78"/>
      <c r="E1591" s="15"/>
      <c r="F1591" s="15"/>
      <c r="G1591" s="72"/>
      <c r="H1591" s="72"/>
      <c r="I1591" s="82"/>
      <c r="J1591" s="82"/>
    </row>
    <row r="1592" spans="1:10" ht="30" x14ac:dyDescent="0.25">
      <c r="A1592" s="15" t="s">
        <v>1312</v>
      </c>
      <c r="B1592" s="72" t="s">
        <v>47</v>
      </c>
      <c r="C1592" s="78"/>
      <c r="D1592" s="78"/>
      <c r="E1592" s="15"/>
      <c r="F1592" s="15"/>
      <c r="G1592" s="72"/>
      <c r="H1592" s="72"/>
      <c r="I1592" s="82"/>
      <c r="J1592" s="82"/>
    </row>
    <row r="1593" spans="1:10" ht="30" x14ac:dyDescent="0.25">
      <c r="E1593" s="14" t="s">
        <v>48</v>
      </c>
      <c r="F1593" s="14" t="str">
        <f>IF((COUNT(C1588:C1592)&lt;&gt;COUNT(F1588:F1592)),"", ROUND(SUM(F1588:F1592),2))</f>
        <v/>
      </c>
      <c r="G1593" s="81" t="str">
        <f>IF((COUNT(C1588:C1592)&lt;&gt;COUNT(F1588:F1592)),"Neužpildytos visų objektų kainos", "")</f>
        <v>Neužpildytos visų objektų kainos</v>
      </c>
    </row>
    <row r="1594" spans="1:10" ht="30" x14ac:dyDescent="0.25">
      <c r="C1594" s="77" t="s">
        <v>49</v>
      </c>
      <c r="D1594" s="80"/>
      <c r="E1594" s="14" t="s">
        <v>50</v>
      </c>
      <c r="F1594" s="14" t="str">
        <f>IF(OR(F1593="",D1594=""),"", ROUND(PRODUCT(D1594,F1593)/100,2))</f>
        <v/>
      </c>
      <c r="G1594" s="81" t="str">
        <f>IF(D1594="", "Nurodykite taikomą PVM dydį", "")</f>
        <v>Nurodykite taikomą PVM dydį</v>
      </c>
    </row>
    <row r="1595" spans="1:10" x14ac:dyDescent="0.25">
      <c r="E1595" s="14" t="s">
        <v>51</v>
      </c>
      <c r="F1595" s="14">
        <f>IF(ISBLANK(F1594), "", ROUND(SUM(F1593:F1594),2))</f>
        <v>0</v>
      </c>
    </row>
    <row r="1599" spans="1:10" x14ac:dyDescent="0.25">
      <c r="A1599" s="12" t="s">
        <v>1313</v>
      </c>
      <c r="B1599" s="69" t="s">
        <v>1314</v>
      </c>
    </row>
    <row r="1601" spans="1:10" x14ac:dyDescent="0.25">
      <c r="A1601" s="12" t="s">
        <v>28</v>
      </c>
    </row>
    <row r="1602" spans="1:10" ht="60" x14ac:dyDescent="0.25">
      <c r="A1602" s="14" t="s">
        <v>29</v>
      </c>
      <c r="B1602" s="71" t="s">
        <v>30</v>
      </c>
      <c r="C1602" s="77" t="s">
        <v>31</v>
      </c>
      <c r="D1602" s="77" t="s">
        <v>32</v>
      </c>
      <c r="E1602" s="14" t="s">
        <v>33</v>
      </c>
      <c r="F1602" s="14" t="s">
        <v>34</v>
      </c>
      <c r="G1602" s="71" t="s">
        <v>35</v>
      </c>
      <c r="H1602" s="71" t="s">
        <v>36</v>
      </c>
      <c r="I1602" s="71" t="s">
        <v>37</v>
      </c>
      <c r="J1602" s="71" t="s">
        <v>38</v>
      </c>
    </row>
    <row r="1603" spans="1:10" x14ac:dyDescent="0.25">
      <c r="A1603" s="14" t="s">
        <v>1315</v>
      </c>
      <c r="B1603" s="71" t="s">
        <v>1316</v>
      </c>
      <c r="C1603" s="78"/>
      <c r="D1603" s="78"/>
      <c r="E1603" s="15"/>
      <c r="F1603" s="15"/>
      <c r="G1603" s="72"/>
      <c r="H1603" s="72"/>
      <c r="I1603" s="72"/>
      <c r="J1603" s="72"/>
    </row>
    <row r="1604" spans="1:10" x14ac:dyDescent="0.25">
      <c r="A1604" s="15" t="s">
        <v>1317</v>
      </c>
      <c r="B1604" s="72" t="s">
        <v>1318</v>
      </c>
      <c r="C1604" s="78">
        <v>720</v>
      </c>
      <c r="D1604" s="78" t="s">
        <v>143</v>
      </c>
      <c r="E1604" s="16"/>
      <c r="F1604" s="15" t="str">
        <f>IF(ISBLANK(E1604),"", PRODUCT(C1604,E1604))</f>
        <v/>
      </c>
      <c r="G1604" s="82"/>
      <c r="H1604" s="82"/>
      <c r="I1604" s="72"/>
      <c r="J1604" s="72"/>
    </row>
    <row r="1605" spans="1:10" x14ac:dyDescent="0.25">
      <c r="A1605" s="15" t="s">
        <v>1319</v>
      </c>
      <c r="B1605" s="72" t="s">
        <v>327</v>
      </c>
      <c r="C1605" s="78"/>
      <c r="D1605" s="78"/>
      <c r="E1605" s="15"/>
      <c r="F1605" s="15"/>
      <c r="G1605" s="72"/>
      <c r="H1605" s="72"/>
      <c r="I1605" s="82"/>
      <c r="J1605" s="82"/>
    </row>
    <row r="1606" spans="1:10" x14ac:dyDescent="0.25">
      <c r="A1606" s="15" t="s">
        <v>1320</v>
      </c>
      <c r="B1606" s="72" t="s">
        <v>1309</v>
      </c>
      <c r="C1606" s="78"/>
      <c r="D1606" s="78"/>
      <c r="E1606" s="15"/>
      <c r="F1606" s="15"/>
      <c r="G1606" s="72"/>
      <c r="H1606" s="72"/>
      <c r="I1606" s="82"/>
      <c r="J1606" s="82"/>
    </row>
    <row r="1607" spans="1:10" x14ac:dyDescent="0.25">
      <c r="A1607" s="15" t="s">
        <v>1321</v>
      </c>
      <c r="B1607" s="72" t="s">
        <v>1322</v>
      </c>
      <c r="C1607" s="78"/>
      <c r="D1607" s="78"/>
      <c r="E1607" s="15"/>
      <c r="F1607" s="15"/>
      <c r="G1607" s="72"/>
      <c r="H1607" s="72"/>
      <c r="I1607" s="82"/>
      <c r="J1607" s="82"/>
    </row>
    <row r="1608" spans="1:10" x14ac:dyDescent="0.25">
      <c r="A1608" s="15" t="s">
        <v>1323</v>
      </c>
      <c r="B1608" s="72" t="s">
        <v>1159</v>
      </c>
      <c r="C1608" s="78"/>
      <c r="D1608" s="78"/>
      <c r="E1608" s="15"/>
      <c r="F1608" s="15"/>
      <c r="G1608" s="72"/>
      <c r="H1608" s="72"/>
      <c r="I1608" s="82"/>
      <c r="J1608" s="82"/>
    </row>
    <row r="1609" spans="1:10" ht="30" x14ac:dyDescent="0.25">
      <c r="A1609" s="15" t="s">
        <v>1324</v>
      </c>
      <c r="B1609" s="72" t="s">
        <v>47</v>
      </c>
      <c r="C1609" s="78"/>
      <c r="D1609" s="78"/>
      <c r="E1609" s="15"/>
      <c r="F1609" s="15"/>
      <c r="G1609" s="72"/>
      <c r="H1609" s="72"/>
      <c r="I1609" s="82"/>
      <c r="J1609" s="82"/>
    </row>
    <row r="1610" spans="1:10" ht="30" x14ac:dyDescent="0.25">
      <c r="E1610" s="14" t="s">
        <v>48</v>
      </c>
      <c r="F1610" s="14" t="str">
        <f>IF((COUNT(C1604:C1609)&lt;&gt;COUNT(F1604:F1609)),"", ROUND(SUM(F1604:F1609),2))</f>
        <v/>
      </c>
      <c r="G1610" s="81" t="str">
        <f>IF((COUNT(C1604:C1609)&lt;&gt;COUNT(F1604:F1609)),"Neužpildytos visų objektų kainos", "")</f>
        <v>Neužpildytos visų objektų kainos</v>
      </c>
    </row>
    <row r="1611" spans="1:10" ht="30" x14ac:dyDescent="0.25">
      <c r="C1611" s="77" t="s">
        <v>49</v>
      </c>
      <c r="D1611" s="80"/>
      <c r="E1611" s="14" t="s">
        <v>50</v>
      </c>
      <c r="F1611" s="14" t="str">
        <f>IF(OR(F1610="",D1611=""),"", ROUND(PRODUCT(D1611,F1610)/100,2))</f>
        <v/>
      </c>
      <c r="G1611" s="81" t="str">
        <f>IF(D1611="", "Nurodykite taikomą PVM dydį", "")</f>
        <v>Nurodykite taikomą PVM dydį</v>
      </c>
    </row>
    <row r="1612" spans="1:10" x14ac:dyDescent="0.25">
      <c r="E1612" s="14" t="s">
        <v>51</v>
      </c>
      <c r="F1612" s="14">
        <f>IF(ISBLANK(F1611), "", ROUND(SUM(F1610:F1611),2))</f>
        <v>0</v>
      </c>
    </row>
  </sheetData>
  <sheetProtection algorithmName="SHA-512" hashValue="SuajPvFKFm2Isrb8jlkqsrvqiwW/Ltu5lVLcN4wE94eZFF4taOdxuyEadJTrSdkowr2I3d9xa+vtelTwOsll0Q==" saltValue="Wxv/peSrjbkgXBw0DQvTjQ=="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5" t="s">
        <v>1325</v>
      </c>
      <c r="B2" s="27"/>
      <c r="C2" s="27"/>
      <c r="D2" s="27"/>
      <c r="E2" s="27"/>
      <c r="F2" s="27"/>
      <c r="G2" s="27"/>
      <c r="H2" s="27"/>
      <c r="I2" s="27"/>
      <c r="J2" s="27"/>
      <c r="K2" s="27"/>
    </row>
    <row r="3" spans="1:11" x14ac:dyDescent="0.25">
      <c r="A3" s="27"/>
      <c r="B3" s="27"/>
      <c r="C3" s="27"/>
      <c r="D3" s="27"/>
      <c r="E3" s="27"/>
      <c r="F3" s="27"/>
      <c r="G3" s="27"/>
      <c r="H3" s="27"/>
      <c r="I3" s="27"/>
      <c r="J3" s="27"/>
      <c r="K3" s="27"/>
    </row>
    <row r="4" spans="1:11" ht="15.95" customHeight="1" thickBot="1" x14ac:dyDescent="0.3">
      <c r="A4" s="6"/>
      <c r="B4" s="6"/>
      <c r="C4" s="6"/>
      <c r="D4" s="6"/>
      <c r="E4" s="6"/>
      <c r="F4" s="6"/>
      <c r="G4" s="6"/>
      <c r="H4" s="6"/>
      <c r="I4" s="6"/>
      <c r="J4" s="6"/>
    </row>
    <row r="5" spans="1:11" ht="48" customHeight="1" x14ac:dyDescent="0.25">
      <c r="A5" s="52" t="s">
        <v>1326</v>
      </c>
      <c r="B5" s="41"/>
      <c r="C5" s="39" t="s">
        <v>1327</v>
      </c>
      <c r="D5" s="40"/>
      <c r="E5" s="41"/>
      <c r="F5" s="39" t="s">
        <v>1328</v>
      </c>
      <c r="G5" s="40"/>
      <c r="H5" s="41"/>
      <c r="I5" s="39" t="s">
        <v>1329</v>
      </c>
      <c r="J5" s="41"/>
      <c r="K5" s="8" t="s">
        <v>1330</v>
      </c>
    </row>
    <row r="6" spans="1:11" ht="48.95" customHeight="1" x14ac:dyDescent="0.25">
      <c r="A6" s="46"/>
      <c r="B6" s="26"/>
      <c r="C6" s="42"/>
      <c r="D6" s="43"/>
      <c r="E6" s="26"/>
      <c r="F6" s="42"/>
      <c r="G6" s="43"/>
      <c r="H6" s="26"/>
      <c r="I6" s="42"/>
      <c r="J6" s="26"/>
      <c r="K6" s="17"/>
    </row>
    <row r="7" spans="1:11" ht="48.95" customHeight="1" x14ac:dyDescent="0.25">
      <c r="A7" s="46"/>
      <c r="B7" s="26"/>
      <c r="C7" s="42"/>
      <c r="D7" s="43"/>
      <c r="E7" s="26"/>
      <c r="F7" s="42"/>
      <c r="G7" s="43"/>
      <c r="H7" s="26"/>
      <c r="I7" s="42"/>
      <c r="J7" s="26"/>
      <c r="K7" s="17"/>
    </row>
    <row r="8" spans="1:11" ht="48.95" customHeight="1" x14ac:dyDescent="0.25">
      <c r="A8" s="46"/>
      <c r="B8" s="26"/>
      <c r="C8" s="42"/>
      <c r="D8" s="43"/>
      <c r="E8" s="26"/>
      <c r="F8" s="42"/>
      <c r="G8" s="43"/>
      <c r="H8" s="26"/>
      <c r="I8" s="42"/>
      <c r="J8" s="26"/>
      <c r="K8" s="17"/>
    </row>
    <row r="9" spans="1:11" ht="48.95" customHeight="1" x14ac:dyDescent="0.25">
      <c r="A9" s="46"/>
      <c r="B9" s="26"/>
      <c r="C9" s="42"/>
      <c r="D9" s="43"/>
      <c r="E9" s="26"/>
      <c r="F9" s="42"/>
      <c r="G9" s="43"/>
      <c r="H9" s="26"/>
      <c r="I9" s="42"/>
      <c r="J9" s="26"/>
      <c r="K9" s="17"/>
    </row>
    <row r="10" spans="1:11" ht="48.95" customHeight="1" x14ac:dyDescent="0.25">
      <c r="A10" s="46"/>
      <c r="B10" s="26"/>
      <c r="C10" s="42"/>
      <c r="D10" s="43"/>
      <c r="E10" s="26"/>
      <c r="F10" s="42"/>
      <c r="G10" s="43"/>
      <c r="H10" s="26"/>
      <c r="I10" s="42"/>
      <c r="J10" s="26"/>
      <c r="K10" s="17"/>
    </row>
    <row r="11" spans="1:11" ht="48.95" customHeight="1" x14ac:dyDescent="0.25">
      <c r="A11" s="46"/>
      <c r="B11" s="26"/>
      <c r="C11" s="42"/>
      <c r="D11" s="43"/>
      <c r="E11" s="26"/>
      <c r="F11" s="42"/>
      <c r="G11" s="43"/>
      <c r="H11" s="26"/>
      <c r="I11" s="42"/>
      <c r="J11" s="26"/>
      <c r="K11" s="17"/>
    </row>
    <row r="12" spans="1:11" ht="48.95" customHeight="1" x14ac:dyDescent="0.25">
      <c r="A12" s="46"/>
      <c r="B12" s="26"/>
      <c r="C12" s="42"/>
      <c r="D12" s="43"/>
      <c r="E12" s="26"/>
      <c r="F12" s="42"/>
      <c r="G12" s="43"/>
      <c r="H12" s="26"/>
      <c r="I12" s="42"/>
      <c r="J12" s="26"/>
      <c r="K12" s="17"/>
    </row>
    <row r="13" spans="1:11" ht="48.95" customHeight="1" x14ac:dyDescent="0.25">
      <c r="A13" s="46"/>
      <c r="B13" s="26"/>
      <c r="C13" s="42"/>
      <c r="D13" s="43"/>
      <c r="E13" s="26"/>
      <c r="F13" s="42"/>
      <c r="G13" s="43"/>
      <c r="H13" s="26"/>
      <c r="I13" s="42"/>
      <c r="J13" s="26"/>
      <c r="K13" s="17"/>
    </row>
    <row r="14" spans="1:11" ht="48.95" customHeight="1" x14ac:dyDescent="0.25">
      <c r="A14" s="46"/>
      <c r="B14" s="26"/>
      <c r="C14" s="42"/>
      <c r="D14" s="43"/>
      <c r="E14" s="26"/>
      <c r="F14" s="42"/>
      <c r="G14" s="43"/>
      <c r="H14" s="26"/>
      <c r="I14" s="42"/>
      <c r="J14" s="26"/>
      <c r="K14" s="17"/>
    </row>
    <row r="15" spans="1:11" ht="48" customHeight="1" thickBot="1" x14ac:dyDescent="0.3">
      <c r="A15" s="37"/>
      <c r="B15" s="38"/>
      <c r="C15" s="54"/>
      <c r="D15" s="59"/>
      <c r="E15" s="38"/>
      <c r="F15" s="54"/>
      <c r="G15" s="59"/>
      <c r="H15" s="38"/>
      <c r="I15" s="54"/>
      <c r="J15" s="38"/>
      <c r="K15" s="18"/>
    </row>
    <row r="16" spans="1:11" ht="18.95" customHeight="1" x14ac:dyDescent="0.25">
      <c r="A16" s="9"/>
      <c r="B16" s="9"/>
      <c r="C16" s="9"/>
      <c r="D16" s="9"/>
      <c r="E16" s="9"/>
      <c r="F16" s="9"/>
      <c r="G16" s="9"/>
      <c r="H16" s="9"/>
      <c r="I16" s="9"/>
      <c r="J16" s="9"/>
      <c r="K16" s="10"/>
    </row>
    <row r="17" spans="1:11" ht="48.95" customHeight="1" x14ac:dyDescent="0.25">
      <c r="A17" s="50" t="s">
        <v>1331</v>
      </c>
      <c r="B17" s="27"/>
      <c r="C17" s="27"/>
      <c r="D17" s="27"/>
      <c r="E17" s="27"/>
      <c r="F17" s="27"/>
      <c r="G17" s="27"/>
      <c r="H17" s="27"/>
      <c r="I17" s="27"/>
      <c r="J17" s="27"/>
      <c r="K17" s="27"/>
    </row>
    <row r="18" spans="1:11" ht="15.95" customHeight="1" thickBot="1" x14ac:dyDescent="0.3">
      <c r="A18" s="9"/>
      <c r="B18" s="9"/>
      <c r="C18" s="9"/>
      <c r="D18" s="9"/>
      <c r="E18" s="9"/>
      <c r="F18" s="9"/>
      <c r="G18" s="9"/>
      <c r="H18" s="9"/>
      <c r="I18" s="9"/>
      <c r="J18" s="9"/>
      <c r="K18" s="10"/>
    </row>
    <row r="19" spans="1:11" ht="48.95" customHeight="1" x14ac:dyDescent="0.25">
      <c r="A19" s="52" t="s">
        <v>30</v>
      </c>
      <c r="B19" s="41"/>
      <c r="C19" s="39" t="s">
        <v>1327</v>
      </c>
      <c r="D19" s="40"/>
      <c r="E19" s="41"/>
      <c r="F19" s="39" t="s">
        <v>1332</v>
      </c>
      <c r="G19" s="40"/>
      <c r="H19" s="41"/>
      <c r="I19" s="60" t="s">
        <v>1329</v>
      </c>
      <c r="J19" s="58"/>
      <c r="K19" s="10"/>
    </row>
    <row r="20" spans="1:11" ht="48.95" customHeight="1" x14ac:dyDescent="0.25">
      <c r="A20" s="46"/>
      <c r="B20" s="26"/>
      <c r="C20" s="42"/>
      <c r="D20" s="43"/>
      <c r="E20" s="26"/>
      <c r="F20" s="42"/>
      <c r="G20" s="43"/>
      <c r="H20" s="26"/>
      <c r="I20" s="44"/>
      <c r="J20" s="45"/>
      <c r="K20" s="10"/>
    </row>
    <row r="21" spans="1:11" ht="48.95" customHeight="1" x14ac:dyDescent="0.25">
      <c r="A21" s="46"/>
      <c r="B21" s="26"/>
      <c r="C21" s="42"/>
      <c r="D21" s="43"/>
      <c r="E21" s="26"/>
      <c r="F21" s="42"/>
      <c r="G21" s="43"/>
      <c r="H21" s="26"/>
      <c r="I21" s="44"/>
      <c r="J21" s="45"/>
      <c r="K21" s="10"/>
    </row>
    <row r="22" spans="1:11" ht="48.95" customHeight="1" x14ac:dyDescent="0.25">
      <c r="A22" s="46"/>
      <c r="B22" s="26"/>
      <c r="C22" s="42"/>
      <c r="D22" s="43"/>
      <c r="E22" s="26"/>
      <c r="F22" s="42"/>
      <c r="G22" s="43"/>
      <c r="H22" s="26"/>
      <c r="I22" s="44"/>
      <c r="J22" s="45"/>
      <c r="K22" s="10"/>
    </row>
    <row r="23" spans="1:11" ht="48.95" customHeight="1" x14ac:dyDescent="0.25">
      <c r="A23" s="46"/>
      <c r="B23" s="26"/>
      <c r="C23" s="42"/>
      <c r="D23" s="43"/>
      <c r="E23" s="26"/>
      <c r="F23" s="42"/>
      <c r="G23" s="43"/>
      <c r="H23" s="26"/>
      <c r="I23" s="44"/>
      <c r="J23" s="45"/>
      <c r="K23" s="10"/>
    </row>
    <row r="24" spans="1:11" ht="48.95" customHeight="1" x14ac:dyDescent="0.25">
      <c r="A24" s="46"/>
      <c r="B24" s="26"/>
      <c r="C24" s="42"/>
      <c r="D24" s="43"/>
      <c r="E24" s="26"/>
      <c r="F24" s="42"/>
      <c r="G24" s="43"/>
      <c r="H24" s="26"/>
      <c r="I24" s="44"/>
      <c r="J24" s="45"/>
      <c r="K24" s="10"/>
    </row>
    <row r="25" spans="1:11" ht="48.95" customHeight="1" x14ac:dyDescent="0.25">
      <c r="A25" s="46"/>
      <c r="B25" s="26"/>
      <c r="C25" s="42"/>
      <c r="D25" s="43"/>
      <c r="E25" s="26"/>
      <c r="F25" s="42"/>
      <c r="G25" s="43"/>
      <c r="H25" s="26"/>
      <c r="I25" s="44"/>
      <c r="J25" s="45"/>
      <c r="K25" s="10"/>
    </row>
    <row r="26" spans="1:11" ht="48.95" customHeight="1" x14ac:dyDescent="0.25">
      <c r="A26" s="46"/>
      <c r="B26" s="26"/>
      <c r="C26" s="42"/>
      <c r="D26" s="43"/>
      <c r="E26" s="26"/>
      <c r="F26" s="42"/>
      <c r="G26" s="43"/>
      <c r="H26" s="26"/>
      <c r="I26" s="44"/>
      <c r="J26" s="45"/>
      <c r="K26" s="10"/>
    </row>
    <row r="27" spans="1:11" ht="48.95" customHeight="1" x14ac:dyDescent="0.25">
      <c r="A27" s="46"/>
      <c r="B27" s="26"/>
      <c r="C27" s="42"/>
      <c r="D27" s="43"/>
      <c r="E27" s="26"/>
      <c r="F27" s="42"/>
      <c r="G27" s="43"/>
      <c r="H27" s="26"/>
      <c r="I27" s="44"/>
      <c r="J27" s="45"/>
      <c r="K27" s="10"/>
    </row>
    <row r="28" spans="1:11" ht="48.95" customHeight="1" x14ac:dyDescent="0.25">
      <c r="A28" s="46"/>
      <c r="B28" s="26"/>
      <c r="C28" s="42"/>
      <c r="D28" s="43"/>
      <c r="E28" s="26"/>
      <c r="F28" s="42"/>
      <c r="G28" s="43"/>
      <c r="H28" s="26"/>
      <c r="I28" s="44"/>
      <c r="J28" s="45"/>
      <c r="K28" s="10"/>
    </row>
    <row r="29" spans="1:11" ht="48.95" customHeight="1" x14ac:dyDescent="0.25">
      <c r="A29" s="46"/>
      <c r="B29" s="26"/>
      <c r="C29" s="42"/>
      <c r="D29" s="43"/>
      <c r="E29" s="26"/>
      <c r="F29" s="42"/>
      <c r="G29" s="43"/>
      <c r="H29" s="26"/>
      <c r="I29" s="44"/>
      <c r="J29" s="45"/>
      <c r="K29" s="10"/>
    </row>
    <row r="31" spans="1:11" ht="33" customHeight="1" x14ac:dyDescent="0.25">
      <c r="A31" s="55"/>
      <c r="B31" s="27"/>
      <c r="C31" s="27"/>
      <c r="D31" s="27"/>
      <c r="E31" s="27"/>
      <c r="F31" s="27"/>
      <c r="G31" s="27"/>
      <c r="H31" s="27"/>
      <c r="I31" s="27"/>
      <c r="J31" s="27"/>
    </row>
    <row r="33" spans="1:10" ht="15.95" customHeight="1" x14ac:dyDescent="0.25">
      <c r="A33" s="64" t="s">
        <v>1333</v>
      </c>
      <c r="B33" s="27"/>
      <c r="C33" s="27"/>
      <c r="D33" s="27"/>
      <c r="E33" s="27"/>
      <c r="F33" s="27"/>
      <c r="G33" s="27"/>
      <c r="H33" s="27"/>
      <c r="I33" s="27"/>
      <c r="J33" s="27"/>
    </row>
    <row r="34" spans="1:10" ht="15.95" customHeight="1" thickBot="1" x14ac:dyDescent="0.3"/>
    <row r="35" spans="1:10" ht="15.95" customHeight="1" x14ac:dyDescent="0.25">
      <c r="A35" s="7" t="s">
        <v>29</v>
      </c>
      <c r="B35" s="56" t="s">
        <v>1334</v>
      </c>
      <c r="C35" s="40"/>
      <c r="D35" s="40"/>
      <c r="E35" s="40"/>
      <c r="F35" s="40"/>
      <c r="G35" s="41"/>
      <c r="H35" s="57" t="s">
        <v>1335</v>
      </c>
      <c r="I35" s="40"/>
      <c r="J35" s="58"/>
    </row>
    <row r="36" spans="1:10" ht="48" customHeight="1" x14ac:dyDescent="0.25">
      <c r="A36" s="19" t="s">
        <v>1336</v>
      </c>
      <c r="B36" s="48" t="s">
        <v>1337</v>
      </c>
      <c r="C36" s="43"/>
      <c r="D36" s="43"/>
      <c r="E36" s="43"/>
      <c r="F36" s="43"/>
      <c r="G36" s="26"/>
      <c r="H36" s="51"/>
      <c r="I36" s="43"/>
      <c r="J36" s="45"/>
    </row>
    <row r="37" spans="1:10" ht="48" customHeight="1" x14ac:dyDescent="0.25">
      <c r="A37" s="19" t="s">
        <v>1338</v>
      </c>
      <c r="B37" s="48" t="s">
        <v>1339</v>
      </c>
      <c r="C37" s="43"/>
      <c r="D37" s="43"/>
      <c r="E37" s="43"/>
      <c r="F37" s="43"/>
      <c r="G37" s="26"/>
      <c r="H37" s="51"/>
      <c r="I37" s="43"/>
      <c r="J37" s="45"/>
    </row>
    <row r="38" spans="1:10" ht="48" customHeight="1" x14ac:dyDescent="0.25">
      <c r="A38" s="19" t="s">
        <v>1340</v>
      </c>
      <c r="B38" s="48" t="s">
        <v>1341</v>
      </c>
      <c r="C38" s="43"/>
      <c r="D38" s="43"/>
      <c r="E38" s="43"/>
      <c r="F38" s="43"/>
      <c r="G38" s="26"/>
      <c r="H38" s="51"/>
      <c r="I38" s="43"/>
      <c r="J38" s="45"/>
    </row>
    <row r="39" spans="1:10" ht="48" customHeight="1" x14ac:dyDescent="0.25">
      <c r="A39" s="19" t="s">
        <v>1342</v>
      </c>
      <c r="B39" s="48" t="s">
        <v>1343</v>
      </c>
      <c r="C39" s="43"/>
      <c r="D39" s="43"/>
      <c r="E39" s="43"/>
      <c r="F39" s="43"/>
      <c r="G39" s="26"/>
      <c r="H39" s="51"/>
      <c r="I39" s="43"/>
      <c r="J39" s="45"/>
    </row>
    <row r="40" spans="1:10" ht="48" customHeight="1" x14ac:dyDescent="0.25">
      <c r="A40" s="20"/>
      <c r="B40" s="49"/>
      <c r="C40" s="43"/>
      <c r="D40" s="43"/>
      <c r="E40" s="43"/>
      <c r="F40" s="43"/>
      <c r="G40" s="26"/>
      <c r="H40" s="51"/>
      <c r="I40" s="43"/>
      <c r="J40" s="45"/>
    </row>
    <row r="41" spans="1:10" ht="48" customHeight="1" x14ac:dyDescent="0.25">
      <c r="A41" s="20"/>
      <c r="B41" s="49"/>
      <c r="C41" s="43"/>
      <c r="D41" s="43"/>
      <c r="E41" s="43"/>
      <c r="F41" s="43"/>
      <c r="G41" s="26"/>
      <c r="H41" s="51"/>
      <c r="I41" s="43"/>
      <c r="J41" s="45"/>
    </row>
    <row r="42" spans="1:10" ht="48" customHeight="1" x14ac:dyDescent="0.25">
      <c r="A42" s="20"/>
      <c r="B42" s="49"/>
      <c r="C42" s="43"/>
      <c r="D42" s="43"/>
      <c r="E42" s="43"/>
      <c r="F42" s="43"/>
      <c r="G42" s="26"/>
      <c r="H42" s="51"/>
      <c r="I42" s="43"/>
      <c r="J42" s="45"/>
    </row>
    <row r="43" spans="1:10" ht="48" customHeight="1" x14ac:dyDescent="0.25">
      <c r="A43" s="20"/>
      <c r="B43" s="49"/>
      <c r="C43" s="43"/>
      <c r="D43" s="43"/>
      <c r="E43" s="43"/>
      <c r="F43" s="43"/>
      <c r="G43" s="26"/>
      <c r="H43" s="51"/>
      <c r="I43" s="43"/>
      <c r="J43" s="45"/>
    </row>
    <row r="44" spans="1:10" ht="48" customHeight="1" x14ac:dyDescent="0.25">
      <c r="A44" s="20"/>
      <c r="B44" s="49"/>
      <c r="C44" s="43"/>
      <c r="D44" s="43"/>
      <c r="E44" s="43"/>
      <c r="F44" s="43"/>
      <c r="G44" s="26"/>
      <c r="H44" s="51"/>
      <c r="I44" s="43"/>
      <c r="J44" s="45"/>
    </row>
    <row r="45" spans="1:10" ht="48" customHeight="1" x14ac:dyDescent="0.25">
      <c r="A45" s="20"/>
      <c r="B45" s="49"/>
      <c r="C45" s="43"/>
      <c r="D45" s="43"/>
      <c r="E45" s="43"/>
      <c r="F45" s="43"/>
      <c r="G45" s="26"/>
      <c r="H45" s="51"/>
      <c r="I45" s="43"/>
      <c r="J45" s="45"/>
    </row>
    <row r="46" spans="1:10" ht="48.95" customHeight="1" thickBot="1" x14ac:dyDescent="0.3">
      <c r="A46" s="21"/>
      <c r="B46" s="66"/>
      <c r="C46" s="59"/>
      <c r="D46" s="59"/>
      <c r="E46" s="59"/>
      <c r="F46" s="59"/>
      <c r="G46" s="38"/>
      <c r="H46" s="61"/>
      <c r="I46" s="62"/>
      <c r="J46" s="63"/>
    </row>
    <row r="48" spans="1:10" ht="102" customHeight="1" x14ac:dyDescent="0.25">
      <c r="A48" s="55" t="s">
        <v>1344</v>
      </c>
      <c r="B48" s="27"/>
      <c r="C48" s="27"/>
      <c r="D48" s="27"/>
      <c r="E48" s="27"/>
      <c r="F48" s="27"/>
      <c r="G48" s="27"/>
      <c r="H48" s="27"/>
      <c r="I48" s="27"/>
      <c r="J48" s="27"/>
    </row>
    <row r="51" spans="1:10" x14ac:dyDescent="0.25">
      <c r="A51" s="47" t="s">
        <v>1345</v>
      </c>
      <c r="B51" s="27"/>
      <c r="C51" s="27"/>
      <c r="D51" s="27"/>
      <c r="E51" s="53"/>
      <c r="F51" s="27"/>
      <c r="G51" s="27"/>
      <c r="H51" s="27"/>
      <c r="I51" s="27"/>
      <c r="J51" s="27"/>
    </row>
    <row r="53" spans="1:10" x14ac:dyDescent="0.25">
      <c r="A53" s="47" t="s">
        <v>1346</v>
      </c>
      <c r="B53" s="27"/>
      <c r="C53" s="27"/>
      <c r="D53" s="27"/>
      <c r="E53" s="53"/>
      <c r="F53" s="27"/>
      <c r="G53" s="27"/>
      <c r="H53" s="27"/>
      <c r="I53" s="27"/>
      <c r="J53" s="27"/>
    </row>
    <row r="100" spans="1:1" ht="15.75" x14ac:dyDescent="0.25">
      <c r="A100" t="s">
        <v>1347</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Iveta Barauskienė</cp:lastModifiedBy>
  <dcterms:created xsi:type="dcterms:W3CDTF">2023-04-04T12:16:45Z</dcterms:created>
  <dcterms:modified xsi:type="dcterms:W3CDTF">2026-09-23T10:28:27Z</dcterms:modified>
</cp:coreProperties>
</file>