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valuckis\Desktop\Pirkimai\2. Paskelbti-Vykdomi\66. 20269_Linijinis greitintuvas\3. Antras pirkimas\2. Pirkimo dokumentai\"/>
    </mc:Choice>
  </mc:AlternateContent>
  <xr:revisionPtr revIDLastSave="0" documentId="13_ncr:1_{BFE7C3A4-A749-414A-B4FE-072F18FC8AEB}" xr6:coauthVersionLast="47" xr6:coauthVersionMax="47" xr10:uidLastSave="{00000000-0000-0000-0000-000000000000}"/>
  <bookViews>
    <workbookView xWindow="-108" yWindow="-108" windowWidth="23256" windowHeight="12456" xr2:uid="{00000000-000D-0000-FFFF-FFFF00000000}"/>
  </bookViews>
  <sheets>
    <sheet name="Pasiūlymas ir TS" sheetId="1" r:id="rId1"/>
    <sheet name="Bendrieji reikalavimai" sheetId="3" r:id="rId2"/>
    <sheet name="Subtiekėjai ir priedai"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1" i="1" l="1"/>
  <c r="F62" i="1"/>
  <c r="F80" i="1" s="1"/>
  <c r="F81" i="1" s="1"/>
  <c r="F82" i="1" s="1"/>
  <c r="C58" i="1"/>
  <c r="C54" i="1"/>
  <c r="C50" i="1"/>
  <c r="C46" i="1"/>
  <c r="C42" i="1"/>
  <c r="C38" i="1"/>
  <c r="C34" i="1"/>
  <c r="G21" i="1"/>
  <c r="G80" i="1" l="1"/>
</calcChain>
</file>

<file path=xl/sharedStrings.xml><?xml version="1.0" encoding="utf-8"?>
<sst xmlns="http://schemas.openxmlformats.org/spreadsheetml/2006/main" count="161" uniqueCount="147">
  <si>
    <t>LINIJINIS GREITINTUVAS</t>
  </si>
  <si>
    <t>Kam:</t>
  </si>
  <si>
    <t>Viešoji įstaiga CPO LT</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</si>
  <si>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</si>
  <si>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</si>
  <si>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</si>
  <si>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</si>
  <si>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</si>
  <si>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</si>
  <si>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</si>
  <si>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</si>
  <si>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</si>
  <si>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</si>
  <si>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</si>
  <si>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</si>
  <si>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</si>
  <si>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</si>
  <si>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</si>
  <si>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</si>
  <si>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</si>
  <si>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</si>
  <si>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</si>
  <si>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</si>
  <si>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</si>
  <si>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</si>
  <si>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 pagal pirkimo sąlygų kriterijų:</t>
  </si>
  <si>
    <t>KT1.1.</t>
  </si>
  <si>
    <t>KT1.2.</t>
  </si>
  <si>
    <t>KT1.3.</t>
  </si>
  <si>
    <t>KT1.4.</t>
  </si>
  <si>
    <t>KT1.5.</t>
  </si>
  <si>
    <t>KT1.6.</t>
  </si>
  <si>
    <t>KT1.7.</t>
  </si>
  <si>
    <t>Tiekėjo pasiūlymas:</t>
  </si>
  <si>
    <t>Nr.</t>
  </si>
  <si>
    <t>Pavadinimas</t>
  </si>
  <si>
    <t>Kiekis</t>
  </si>
  <si>
    <t>Mato vienetas</t>
  </si>
  <si>
    <t>Kaina be PVM, Eur</t>
  </si>
  <si>
    <t>Suma be PVM, Eur</t>
  </si>
  <si>
    <t>Gamintojas, modelis</t>
  </si>
  <si>
    <t>Siūlomo parametro reikšmė su nuoroda į konkretų dokumento pavadinimą ir puslapį patvirtinantį siūlomo parametro reikšmę</t>
  </si>
  <si>
    <t>1.1.</t>
  </si>
  <si>
    <t>Skaitmeninis linijinis greitintuvas</t>
  </si>
  <si>
    <t>kompl.</t>
  </si>
  <si>
    <t>1.1.1.</t>
  </si>
  <si>
    <t>Spindulių pluošto šaltinis: 1. Radijo dažnio spinduliuotės šaltinis – magnetronas arba klistronas; 2. Fotonų spinduliuotės energija – 6 MV FFF (Flattening Filter-Free); 3. Fotonais švitinamo lauko dydžių diapazonas – ne blogiau kaip 1 × 1 cm – 28 × 28 cm;</t>
  </si>
  <si>
    <t>1.1.2.</t>
  </si>
  <si>
    <t>1.1.3.</t>
  </si>
  <si>
    <t>1.1.4.</t>
  </si>
  <si>
    <t>Stovas: 1. Kolimatoriaus (diafragmos sistemos) sukimosi kampo diapazonas ≥ 180°; 2. Stovo sukimosi apie horizontalią ašį kampo diapazonas ≥ 360°; 3. Kampinio pozicionavimo tikslumas – paklaida ne didesnė kaip ±0,5°; 4. Visi stovo judesiai motorizuoti; 5. Kintami judėjimo greičiai;</t>
  </si>
  <si>
    <t>1.1.5.</t>
  </si>
  <si>
    <t>Paciento stalas: 1. Anglies pluošto arba lygiavertės medžiagos stalviršis; 2. Tinkamas moduliuoto intensyvumo radioterapijos procedūroms atlikti; 3. Stalo judėjimo krypčių / laisvės laipsnių skaičius ≥ 3; 4. Visi stalo ašių judesiai motorizuoti ir suderinami su vaizdais grįsta paciento padėties valdymo sistema;</t>
  </si>
  <si>
    <t>1.1.6.</t>
  </si>
  <si>
    <t>Paciento stalo judėjimo diapazonai: 1. Vertikalaus judėjimo diapazonas ≥ 47 cm; 2. Skersinio judėjimo diapazonas ≥ 40 cm; 3. Išilginio judėjimo diapazonas ≥ 90 cm; 4. Paciento stalo pozicionavimo tikslumas – paklaida ne didesnė kaip ±1 mm; 5. Maksimalus leistinas paciento svoris ≥ 200 kg; 6. Paciento stalo maksimalus įlinkio dydis veikiant didžiausiam leistinam paciento svoriui ≤ 0,5 cm; 7. Galimybė koreguoti paciento stalo padėtį iš pultinės; 8. Stalviršis tinkamas įmobilizavimo priemonėms tvirtinti;</t>
  </si>
  <si>
    <t>1.1.7.</t>
  </si>
  <si>
    <t>Reikalavimai kilovoltinei vaizdinimo sistemai: 1. Kilovoltinė vaizdavimo sistema; 2. Sistema turi užtikrinti saugų paciento ir įrangos judėjimą bei apsaugą nuo pavojingo susidūrimo gamintojo numatytu būdu; 3. Tūrinis (3D) vaizdavimo režimas; 4. Vaizdo kokybė turi būti tinkama spindulinio gydymo planavimui, įskaitant adaptyvinę spindulinę terapiją;</t>
  </si>
  <si>
    <t>1.1.8.</t>
  </si>
  <si>
    <t>Kita įranga: 1. Paciento pozicionavimo lazerių sistema, užtikrinanti paciento išlygiavimą pagal ne mažiau kaip tris erdvines kryptis: išilginę, skersinę ir vertikalią; 2. Video įranga paciento stebėjimui procedūros metu ir abipusis audio ryšys;</t>
  </si>
  <si>
    <t>1.1.9.</t>
  </si>
  <si>
    <t>Kompiuterizuotos darbo vietos ir programinė įranga: Kompiuterizuotos darbo vietos spindulinio gydymo planavimui ir kontūravimui. Siūlomam linijiniam greitintuvui gydymo planavimo ir kontūravimo funkcionalumas gali būti integruotas į siūlomą sistemą. Papildomai turi būti pateiktos ne mažiau kaip 6 kompiuterizuotos darbo vietos, atitinkančios gamintojo nustatytus techninius reikalavimus ir skirtos gydymo planavimui bei kontūravimui, įskaitant gydymo planų rengimą Ligoninėje turimam Elekta Infinity linijiniam greitintuvui. Leidžiamas „floating“ / vienalaikio naudojimo (concurrent) licencijavimo modelis. Licencijų skaičius ir jų naudojimo modelis turi užtikrinti galimybę gydymo planavimo ir kontūravimo funkcionalumu vienu metu naudotis ne mažiau kaip 6 darbo vietose.</t>
  </si>
  <si>
    <t>1.1.10.</t>
  </si>
  <si>
    <t>Programinės įrangos paketai arba licencijos: 1. 2D, 3D ir 4D planavimui; 2. Moduliuoto intensyvumo gydymo planavimui (IMRT); 3. Rotacinio tūrinio moduliuoto intensyvumo gydymo planavimui (VMAT); 4. Radiochirurginio gydymo planavimui; 5. Adaptyvios spindulinės terapijos planavimui (programinės įrangos paketai reikalingi galvos-kaklo, krūtinės ląstos, pilvo ir dubens sričių navikų adaptyviai spindulinei terapijai); 6. Kontūravimui MRT, KT, konusinio spindulio KT (angl. CBCT), PET radiologiniuose vaizduose; 7. MRT, KT, konusinio spindulio KT (CBCT) ir PET radiologinių vaizdų koregistravimui; 8. Programinė įranga iš KT gaunamų vaizdų automatiniam įvairių kūno sričių,  vidaus organų apibrėžimui, paremta dirbtinio intelekto pagrindu veikiančiais giliojo mokymosi (angl. Deep learning) algoritmais, veikiančiais neuroninių tinklų pagrindu;</t>
  </si>
  <si>
    <t>1.1.11.</t>
  </si>
  <si>
    <t>GPU serverio, reikalingo spindulinio gydymo planų sudarymui naudojant GPU, tiekimas, diegimas ir pritaikymas (konfigūravimas): 1. Onkologinės informacinės sistemos duomenų bazei skirtas serveris (pagal gamintojo reikalavimus), įskaitant jo diegimą, konfigūravimą ir integravimą, užtikrinant naujai įsigyjamo linijinio greitintuvo funkcionalumą ir šioje techninėje specifikacijoje nustatytą sąveiką su esamu Elekta Infinity linijiniu greitintuvu; 2. Serveris turi būti komplektuojamas su nepertraukiamo maitinimo šaltiniu (UPS), užtikrinančiu saugų sistemos darbą elektros tiekimo sutrikimo atveju ir pakankamą veikimo laiką korektiškam duomenų išsaugojimui bei saugiam sistemos išjungimui; 3. Tiekėjas privalo užtikrinti VšĮ Respublikinės Šiaulių ligoninės Onkologijos klinikoje naudojamos onkologinės informacinės sistemos (SQL Server 2008 R2, versija 10.50.4000) duomenų išsaugojimą ir prieinamumą naujoje sistemoje arba suderinamame elektroniniame archyve. Kliniškai ir administraciniam darbui reikalingi pacientų duomenys turi būti perkelti į naują sistemą struktūrizuota forma, kai tai techniškai įmanoma, o likę istoriniai duomenys turi būti prieinami per elektronines ataskaitas, dokumentus ar archyvą. Turi būti užtikrintas automatizuotas naujos sistemos ir perkeltų / archyvuotų duomenų atsarginių kopijų darymas.</t>
  </si>
  <si>
    <t>1.1.12.</t>
  </si>
  <si>
    <t>Duomenų saugojimo talpa: ≥ 50 TB;</t>
  </si>
  <si>
    <t>1.1.13.</t>
  </si>
  <si>
    <t>Suderinamumas ir integracija su įstaigoje veikiančia KT GE Revolution RT sistema, naudojama simuliacijai ir gydymo planavimui;</t>
  </si>
  <si>
    <t>1.1.14.</t>
  </si>
  <si>
    <t>Onkologijos informacinė (administravimo) sistema su pilnos apimties licencijomis ir jai skirtomis darbo stotimis – ne mažiau kaip 10 komplektų. Sistema turi turėti galimybę dirbti tiek su siūlomu skaitmeniniu linijiniu greitintuvu, tiek su VšĮ Respublikinės Šiaulių ligoninės turimu Elekta Infinity linijiniu greitintuvu. Licencijos turi užtikrinti šias funkcijas: 1. Pacientų demografinių ir klinikinių duomenų valdymą; 2. Diagnozės ir ligos stadijos registravimą; 3. Radioterapijos gydymo duomenų valdymą; 4. Gydymo proceso planavimą, registravimą ir sekimą; 5. Darbo eigos (workflow) valdymą; 6. Ataskaitų generavimą;</t>
  </si>
  <si>
    <t>1.1.15.</t>
  </si>
  <si>
    <t>1.1.16.</t>
  </si>
  <si>
    <t>1.1.17.</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</si>
  <si>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</si>
  <si>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</si>
  <si>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</si>
  <si>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</si>
  <si>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</si>
  <si>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</si>
  <si>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</si>
  <si>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</si>
  <si>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</si>
  <si>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</si>
  <si>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</si>
  <si>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</si>
  <si>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</si>
  <si>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</si>
  <si>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</si>
  <si>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</si>
  <si>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</si>
  <si>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</si>
  <si>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</si>
  <si>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</si>
  <si>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</si>
  <si>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5</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</si>
  <si>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</si>
  <si>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</si>
  <si>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</si>
  <si>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20269 2026-09-06 14:24:46</t>
  </si>
  <si>
    <t>PIRKIMO SĄLYGŲ PRIEDAS "PASIŪLYMO FORMA IR TECHNINĖ SPECIFIKACIJA"</t>
  </si>
  <si>
    <t>Dalies biudžetas su PVM: 5140000,00 Eur</t>
  </si>
  <si>
    <t>(T1) Onkologinės informacinės sistemos (OIS) duomenų tęstinumas ir integracija</t>
  </si>
  <si>
    <t>(T3) Fotonų spinduliuotės energijų pasirinkimas: ne mažiau kaip 6 MV, 10 MV, 6 MV FFF (Flattening Filter-Free), 10 MV FFF (Flattening Filter-Free)</t>
  </si>
  <si>
    <t>(T7) Paciento stalas – ne mažiau kaip 6 stalo judėjimo kryptys / laisvės laipsnių skaičius</t>
  </si>
  <si>
    <t>Nuoroda į konkretų dokumento pavadinimą ir puslapį patvirtinantį siūlomo parametro reikšmę</t>
  </si>
  <si>
    <t xml:space="preserve">BENDRIEJI REIKALAVIMAI:  </t>
  </si>
  <si>
    <t>Prekės turi būti naujos, nenaudotos</t>
  </si>
  <si>
    <t>Garantinis laikotarpis:</t>
  </si>
  <si>
    <t xml:space="preserve">Jeigu techninėje specifikacijoje nurodomas konkretus modelis ar tiekimo šaltinis, konkretus procesas, būdingas konkretaus tiekėjo tiekiamoms prekėms ar teikiamoms paslaugoms, ar prekių ženklas, patentas, tipai, konkreti kilmė ar gamyba, standartai, sertifikatai dėl kurių tam tikriems subjektams ar tam tikriems produktams būtų sudarytos palankesnės sąlygos arba jie būtų atmesti, gali būti pateikiamas lygiavertis objektas nurodytajam. Lygiavertiškumo įrodymas yra tiekėjo pareiga. Techninėje specifikacijoje yra pateikti minimalūs reikalavimai. Tiekėjai gali siūlyti geresnių charakteristikų pirkimo objektą. Visoms nurodytoms (jei nurodyta) konkrečioms medžiagoms ir/ar konkretiems pavadinimams, standartams, tipams ir pan. taikoma „arba lygiavertis“. Tiekėjas, siūlantis lygiavertę prekę, privalo savo pasiūlyme patikimomis priemonėmis įrodyti, kad siūloma prekė yra lygiavertė ir atitinka techninėje specifikacijoje keliamus reikalavimus.   </t>
  </si>
  <si>
    <r>
      <t xml:space="preserve">Tiekėjams </t>
    </r>
    <r>
      <rPr>
        <b/>
        <sz val="12"/>
        <color theme="1"/>
        <rFont val="Times New Roman"/>
        <family val="1"/>
      </rPr>
      <t>kartu su pasiūlymu</t>
    </r>
    <r>
      <rPr>
        <sz val="12"/>
        <color theme="1"/>
        <rFont val="Times New Roman"/>
        <family val="1"/>
      </rPr>
      <t xml:space="preserve"> privaloma pateikti atitikimą techninės specifikacijos reikalavimams ir siūlomų techninių pranašumų kriterijaus (T) parametrams T1-T7 (jei tiekėjas siūlo šiuos parametrus) patvirtinančią gamintojo dokumentaciją (gamintojo parengtus katalogus, brošiūras ir / ar siūlomų prekių techninių charakteristikų aprašymus, bandymų protokolus jei gamintojo kataloguose neišsamiai atsispindi siūlomos prekės atitikimas pirkimo sąlygų reikalavimams) pdf formatu (pateikiamos skaitmeninės dokumentų kopijos). Šiuose dokumentuose tiekėjas turi grafiškai nurodyti (t. y. pastebimai pažymėti – spalvotai žymėti, ir/ar nurodyti rodyklėmis, ir/ar pabraukti) konkrečias teikiamų dokumentų vietas, kur aprašomos siūlomų techninių charakteristikų reikšmės, bei įrašyti, kurį techninių reikalavimų punktą jos atitinka. Perkančioji organizacija turi teisę reikalauti pateikti katalogų, brošiūrų ir techninių aprašų originalus, o tiekėjui jų nepateikus – pasiūlymą atmesti. Bet kokia kita kalba (išskyrus lietuvių ir anglų) parengti dokumentai turi būti pateikiami su vertimu į lietuvių arba anglų kalbą (Pastaba: vertimas į lietuvių kalbą gali būti pateikiamas atskiru dokumentu). Perkančioji organizacija pasilieka teisę paprašyti vertimo ir iš anglų kalbos. Kilus abejonėms dėl tiekėjo pateiktos gamintojo dokumentacijos autentiškumo, CPO LT prašymu tiekėjas turės pateikti gamintojo dokumentus, patvirtintus gamintojo vadovo ar kito atsakingo asmens (tokiu atveju, kartu pateikiami atitinkamas teises įrodantys dokumentai) kvalifikuotu elektroniniu parašu* , atitinkančiu 2014 m. liepos 23 d. Europos Parlamento ir Tarybos reglamentą (ES) Nr. 910/2014 dėl elektroninės atpažinties ir elektroninių operacijų patikimumo užtikrinimo paslaugų vidaus rinkoje, kuriuo panaikinama Direktyva 1999/93/EB (OL 2014 L 273, p. 73).         
*Kvalifikuotas elektroninis parašas priimamas šiomis sąlygomis:
1.1) tiekėjo dokumentams pateikti skirtos elektroninės priemonės sudaro galimybes techniškai tvarkyti reikalaujamą kvalifikuoto elektroninio parašo formatą, nustatytą Reglamento Nr. 910/2014 27 straipsnyje nurodytuose įgyvendinimo aktuose. Jeigu tiekėjo dokumentai pateikiami kitokiu elektroninio parašo formatu, į elektroninio parašo arba elektroninio dokumento laikmeną turi būti įtraukta informacija apie esamas patvirtinimo galimybes, kuriomis naudodamasi perkančioji organizacija turi galėti internetu, neatlygintinai ir asmenims, kuriems pateikiamų dokumentų kalba nėra gimtoji, suprantamu būdu patvirtinti gautą elektroninį parašą kaip kvalifikuotą elektroninį parašą;
1.2) jeigu tiekėjo dokumentai pasirašyti kvalifikuotu elektroniniu parašu, patvirtintu galiojančiu kvalifikuotu elektroninio parašo sertifikatu, kurį išdavė sertifikavimo paslaugų teikėjas, įtrauktas į patikimą sąrašą, sudarytą vadovaujantis Reglamento Nr. 910/2014 22 straipsnyje nurodytais įgyvendinimo aktais, jokie papildomi reikalavimai, kurie trukdytų naudoti tokius parašus, nekeliami.</t>
    </r>
  </si>
  <si>
    <t>2) Į garantiją įskaičiuotas nemokamas įrangos remontas, įskaitant remontui reikalingas detales ir medžiagas, bei gamintojo rekomenduojamu periodiškumu nemokamai atliekama techninė priežiūra, įskaitant jai reikalingas detales ir medžiagas. Tiekėjas šalina garantijos sąlygas atitinkančius gedimus, jeigu įranga naudota pagal paskirtį, pateiktas instrukcijas ir eksploatavimo sąlygas, bei atlieka techninės būklės patikrinimus pagal gamintojo reikalavimus / rekomendacijas. Gedimo atveju tiekėjo specialistas turi atvykti remontuoti ne vėliau kaip per 24 (dvidešimt keturias) valandas nuo pranešimo apie prekės gedimą gavimo. Reikalavimai netaikomi garantijos sąlygų neatitinkančių gedimų atvejams, kai įranga sugenda dėl vartotojo kaltės.</t>
  </si>
  <si>
    <t>1) Ne trumpesnis kaip 24 mėnesiai;</t>
  </si>
  <si>
    <t>Turi būti parengtas patalpų radiacinės saugos projektas, atlikta jo ekspertizė ir sistema paruošta eksploatacijai pagal taikomų teisės aktų reikalavimus, įskaitant Lietuvos higienos normos HN 95:2015 „Radiacinė sauga ir kokybės laidavimas taikant spindulinę terapiją“ reikalavimus bei Lietuvos Respublikos sveikatos apsaugos ministro 2010 m. gegužės 3 d. įsakymu Nr. V-383 „Dėl Medicinos priemonių naudojimo tvarkos aprašo patvirtinimo“ patvirtinto Medicinos priemonių naudojimo tvarkos aprašo reikalavimus. Visi instaliavimo, montavimo ir paruošimo eksploatacijai darbai, įskaitant radiacinės saugos projekto parengimą ir jo ekspertizę, bei su jais susijusios išlaidos turi būti įskaičiuotos į galutinę pasiūlymo kainą.</t>
  </si>
  <si>
    <t>Įrangos tiekėjas ir (arba) gamintojo įgalioti atstovai, sumontavę, instaliavę ir suderinę įrangą, privalo atlikti arba teisės aktų nustatyta tvarka organizuoti linijinio greitintuvo ir kartu tiekiamos įrangos kokybės kontrolės priėmimo bandymus, lygiavertės dozės galios matavimus bei kitas prieš pradedant klinikinę eksploataciją privalomas procedūras pagal Lietuvos Respublikoje galiojančių teisės aktų, įskaitant Lietuvos higienos normos HN 95:2015 „Radiacinė sauga ir kokybės laidavimas taikant spindulinę terapiją“, reikalavimus.Tiekėjas turi pateikti visų atliktų bandymų ir matavimų protokolus bei kitus teisės aktų nustatytus dokumentus. Visos šiame punkte nurodytų bandymų, matavimų ir kitų privalomų procedūrų atlikimo bei dokumentų parengimo išlaidos turi būti įskaičiuotos į galutinę pasiūlymo kainą.</t>
  </si>
  <si>
    <t>Jeigu siūlomos sistemos sudėtyje yra medicininės rentgeno diagnostikos įranga ir (ar) jos priedai vaizdui gauti, kuriems taikoma Lietuvos higienos norma HN 31:2021 „Radiacinės saugos reikalavimai medicininėje rentgeno diagnostikoje“, ši įranga ir kartu su ja pateikiama dokumentacija turi atitikti HN 31:2021 aktualios redakcijos reikalavimus.</t>
  </si>
  <si>
    <t>Siūloma įranga, jos instaliavimas ir kartu su įranga pateikiama dokumentacija turi atitikti Lietuvos higienos normos HN 73:2018 „Pagrindinės radiacinės saugos normos“ aktualios redakcijos reikalavimus. Tiekėjas turi patvirtinti siūlomos įrangos ir kartu su ja pateikiamos dokumentacijos atitiktį šiems reikalavimams.</t>
  </si>
  <si>
    <t>Kartu su įranga Tiekėjas turi pateikti ir sumontuoti visas siūlomos sistemos gamintojo reikalaujamas specializuotas elektros paskirstymo, apsaugos, maitinimo kokybės, sąsajų ar kitas technines spintas / įrenginius, kurie būtini pilnam siūlomos sistemos veikimui. Ligoninė numato panaudoti esamą tinkamą elektros infrastruktūrą. Nuo pastato pagrindinio elektros skydelio iki linijinio greitintuvo ir jo technologinių sistemų prijungimo taškų reikalingi elektros darbai, kabeliai, apsaugos, paskirstymo ir kiti gamintojo reikalaujami komponentai yra Tiekėjo atsakomybė ir turi būti įskaičiuoti į pasiūlymo kainą. Prieš įrangos instaliavimą Tiekėjas turi atlikti arba savo atsakomybe užtikrinti gamintojo reikalaujamus elektros kokybės matavimus ir raštu patvirtinti esamos elektros infrastruktūros tinkamumą siūlomai sistemai.</t>
  </si>
  <si>
    <t xml:space="preserve">Sistema turi būti sukomplektuota visais visavertei eksploatacijai būtinais su siūloma medicinos įranga tiesiogiai susijusiais komponentais, įrangos specifiniais kabeliais ir jungtimis, aparatine ir programine įranga, licencijomis bei sąsajomis, įskaitant techninėje specifikacijoje tiesiogiai neįvardytus elementus, jeigu jie būtini visaverčiam sistemos funkcionavimui pagal gamintojo nustatytą paskirtį ir techninius reikalavimus. Tiekėjas atsako už šių komponentų pateikimą, konfigūravimą ir integravimą su techninėje specifikacijoje numatytomis sistemomis nuo Ligoninės paruoštų IT prijungimo taškų. Bendroji vietinė IT infrastruktūra – kabelių trasos, bendrieji LAN / Ethernet kabeliai iki paruoštų prijungimo taškų, Ethernet lizdai ir Ligoninės tinklo infrastruktūra – yra Ligoninės atsakomybė, jeigu techninėje specifikacijoje konkrečiam elementui nenustatyta kitaip. 
</t>
  </si>
  <si>
    <t>Tiekėjas ne vėliau kaip per 15 darbo dienų nuo sutarties įsigaliojimo pateikia galutinį Site Planning arba lygiavertį gamintojo infrastruktūros reikalavimų dokumentą, kuriame nurodo visus siūlomos sistemos elektros, aušinimo, šildymo, vėdinimo ir oro kondicionavimo (HVAC), IT, tinklo, patalpų, tvirtinimo, kabelių ir kitus prijungimo reikalavimus bei konkrečius atsakomybės ribos taškus. Ligoninė atlieka pirkimo dokumentuose aiškiai jai priskirtus pastato, bendrosios infrastruktūros ir kitus darbus. Tiekėjas atsako už jam pirkimo dokumentuose priskirtus technologinės sistemos komponentus, jų prijungimą, integravimą, bandymus ir paleidimą. Jei atskirame pirkimo dokumentų punkte nustatyta konkreti atsakomybės riba, taikomas tas punktas.
Ligoninėje esamos sistemos funkcionalumo ir darbinės būklės užtikrinimas: Ligoninė įsipareigoja viso siūlomo sprendimo diegimo ir eksploatavimo laikotarpiu užtikrinti esamos sistemos pilną funkcionalumą ir tinkamą darbinę būklę tiek, kiek tai būtina Tiekėjo vykdomiems instaliavimo, integravimo, konfigūravimo ir bandymų darbams atlikti.
Jeigu dėl esamos sistemos gedimo, sutrikimo ar kitos nuo Tiekėjo nepriklausančios techninės būklės Tiekėjas negali tęsti instaliavimo, integravimo, konfigūravimo ar bandymų darbų, Ligoninė savo atsakomybe organizuoja ir užtikrina esamos sistemos gedimo ar sutrikimo pašalinimą. Tiekėjas atnaujina darbus po to, kai Ligoninė informuoja, kad esamos sistemos funkcionalumas ir tinkama darbinė būklė yra atkurti.
Laikotarpis, kuriuo Tiekėjas negali vykdyti darbų dėl tokio esamos sistemos gedimo ar sutrikimo, neįskaitomas į Tiekėjui nustatytą atitinkamų darbų atlikimo terminą.</t>
  </si>
  <si>
    <t>Mokymai Ligoninės patalpose turi būti įskaičiuoti į sistemos kainą ir apimti visas įsigytas klinikines bei technines funkcijas. Minimalus mokymų mastas:
a) ne mažiau kaip 5 darbo dienų – ne mažiau kaip 6 radiologijos technologų;
b) ne mažiau kaip 5 darbo dienų – ne mažiau kaip 4 gydytojų onkologų radioterapeutų ir 5 medicinos fizikų;
c) ne mažiau kaip 5 darbo dienų – 5 medicinos fizikams dėl sistemos fizikinio commissioning, QA ir specializuotų kokybės kontrolės funkcijų;
d) ne mažiau kaip 3 darbo dienų klinikinio „go-live“ palaikymas pirmųjų pacientų gydymo / adaptacinio gydymo metu;
Po mokymų pateikiamas mokymų faktą patvirtinantis dokumentas; mokymus vykdo gamintojo apmokyti / įgalioti atitinkamos srities specialistai.</t>
  </si>
  <si>
    <t>Pasiūlymo atitikimą pirkimo sąlygų techninei specifikacijai ir ekonominio naudingumo kriterijams (jei siūloma) pagrindžiantys dokumentai</t>
  </si>
  <si>
    <t>Tiekėjo deklaracija dėl atitikties Reglamento nuostatoms</t>
  </si>
  <si>
    <t>Kiti dokumentai (pildom tiekėjas pagal poreikį)</t>
  </si>
  <si>
    <t>Dokumentas yra konfidencialus? Taip/Ne
Jei taip – pagrindimas kodėl</t>
  </si>
  <si>
    <r>
      <t xml:space="preserve">Siūlomos medicinos priemonės, jų priedai ir medicininės programinės funkcijos turi būti paženklinti CE ženklu ir atitikti Reglamento (ES) 2017/745 reikalavimus arba būti teisėtai tiekiami ES rinkai pagal taikytinas Reglamento (ES) 2017/745 pereinamąsias nuostatas. </t>
    </r>
    <r>
      <rPr>
        <b/>
        <sz val="12"/>
        <color theme="1"/>
        <rFont val="Times New Roman"/>
        <family val="1"/>
      </rPr>
      <t>Kartu su pasiūlymu</t>
    </r>
    <r>
      <rPr>
        <sz val="12"/>
        <color theme="1"/>
        <rFont val="Times New Roman"/>
        <family val="1"/>
      </rPr>
      <t xml:space="preserve"> pagrindiniam linijiniam greitintuvui ir atskirai registruojamai medicinos įrangai pateikiama ES atitikties deklaracija ir notifikuotosios įstaigos sertifikatas, jeigu jis privalomas pagal priemonės klasę ir taikomą atitikties vertinimo procedūrą. Jeigu notifikuotosios įstaigos sertifikatas netaikomas, pateikiamas netaikymo pagrindimas. Kartu komplektuojamos ne medicinos priemonės dalys turi būti teisėtai tiekiamos ES rinkai; jų teisėtam tiekimui pagrįsti pakanka tiekėjo, gamintojo arba oficialaus gamintojo atstovo patvirtinimo. Dokumentai gali būti pateikiami lietuvių arba anglų kalba. Aktualūs atitikties dokumentai pakartotinai pateikiami vykdant sutartį pristatanti įrangą.</t>
    </r>
  </si>
  <si>
    <t>(T4) kV vaizdinimo detektoriaus techninės charakteristikos: aktyvaus vaizdinimo ploto mažiausias matmuo – ne mažesnis kaip 43 cm ir vaizdo matricos mažiausias matmuo – ne mažesnis kaip 1536 pikselių</t>
  </si>
  <si>
    <t>(T6) Optinės spindulinio gydymo valdymo sistemos (OSMS) stebimo tūrio aprėptis: ne mažesnis kaip 100 cm išilgine kryptimi ir ne mažesnis kaip 65 cm skersine kryptimi</t>
  </si>
  <si>
    <t>/pildo tiekėjas nurodant Taip/Ne/</t>
  </si>
  <si>
    <t>KT1.1. atsakymo reikšmė (Taip/Ne)</t>
  </si>
  <si>
    <t>(T2) Gydymo tęstinumas su Ligoninėje turimu Elekta Infinity linijiniu greitintuvu: gydymo planų perkėlimas / automatizuotas konvertavimas ir dozimetrinis suderinamumas (beam matching)</t>
  </si>
  <si>
    <t>KT1.3. atsakymo reikšmė (Taip/Ne)</t>
  </si>
  <si>
    <t>KT1.4. atsakymo reikšmė (Taip/Ne)</t>
  </si>
  <si>
    <t>KT1.5. atsakymo reikšmė (Taip/Ne)</t>
  </si>
  <si>
    <t>KT1.6. atsakymo reikšmė (Taip/Ne)</t>
  </si>
  <si>
    <t>KT1.7. atsakymo reikšmė (Taip/Ne)</t>
  </si>
  <si>
    <t>KT1.2. atsakymo reikšmė (Taip/Ne) (Tiesioginis balų suteikimas pagal suderinamumo lygį)</t>
  </si>
  <si>
    <t>(T5) CBCT kiekybinis patikimumas tiesioginiam dozės skaičiavimui: HU tikslumas – didžiausias absoliutus nuokrypis ≤ 30 HU ir HU tolygumas – didžiausias absoliutus skirtumas ≤ 20 HU, arba tiesioginio dozės skaičiavimo / sintetinių vaizdų nenaudojančioje prieigoje (Direct Dose Calculation / Synthetic-free approach) Gamma Pass Rate ≥ 95 % pagal 2 % / 2 mm kriterijų.</t>
  </si>
  <si>
    <t>Galimi procedūrų tipai ir naudojami darbo režimai: 1. Moduliuoto intensyvumo spindulinė terapija (IMRT); 2. Vaizdais valdoma spindulinė terapija (IGRT); 3. Rotacinė tūrinė moduliuoto intensyvumo spindulinė terapija (VMAT); 4. Stereotaksinė radiochirurgija ir stereotaksinė kūno spindulinė terapija (SRS/SBRT); 5. Adaptyvinė „online“ spindulinė terapija (angl. online adaptive radiotherapy). Vaizdinimas atliekamas integruota CBCT sistema, kurios gaunami vaizdai yra tinkami tiesioginiam 3D dozės skaičiavimui. Sistema turi turėti gamintojo integruotą funkcionalumą, leidžiantį tos pačios gydymo sesijos metu, pacientui išliekant gydymo padėtyje, pagal einamosios dienos CBCT vaizdus adaptuoti ir (ar) peroptimizuoti gydymo planą bei atlikti gydymą pagal adaptuotą planą: 5.1. Sistema turi užtikrinti galimybę vykdyti adaptacinį spindulinį gydymą vienoje darbo stotyje; 5.2. Visi adaptyviosios spindulinės terapijos proceso veiksmai (vaizdų įkėlimas, kontūravimas, planavimas, optimizavimas ir kokybės kontrolė) turi būti automatizuotai vykdomi iš vienos darbo stoties. Leidžiama naudoti kitose darbo vietose ar serveriuose veikiančią programinę įrangą ir kitose sistemose, duomenų bazėse ar serveriuose saugomus duomenis;</t>
  </si>
  <si>
    <t>Daugialapė diafragma: 1. Daugialapė diafragma tinkama moduliuoto intensyvumo radioterapijos procedūroms atlikti; 2. Lapelių skaičius ≥ 114 vnt.; 3. Lapelių plotis arba kelių MLC sluoksnių / lapelių kombinacija turi užtikrinti efektyvią spindulio formavimo skiriamąją gebą izocentro plokštumoje ne blogesnę kaip 5 mm centrinėje ne mažesnėje kaip 20 cm gydymo lauko srityje;</t>
  </si>
  <si>
    <t>Paciento fiksavimo įranga: 1. Pagalvėlių galvai rinkinys (≥ 3 komplektai); 2. Anglies pluošto arba lygiavertės medžiagos rėmas 5 tvirtinimo taškų termoplastinėms fiksavimo kaukėms tvirtinti (galvos-kaklo ir pečių fiksavimas) ( ≥ 3 vnt.); 3. Dubens, kelių ir kojų pozicionavimo / fiksavimo sistema (≥ 3 vnt.) Atraminė / bazinė plokštė – iš anglies pluošto arba lygiavertės radioterapijai tinkamos, mažai spinduliuotę slopinančios medžiagos. Kelių ir kojų atramos – gamintojo standartinės, skirtos paciento pozicionavimui ir fiksavimui spindulinio gydymo metu; 4. Anglies pluošto arba lygiavertės medžiagos krūties ir krūtinės ląstos pozicionavimo įtaisas (Breastboard) (≥ 3 vnt.): 4.1. Nugaros pakėlimas - ne mažiau kaip 4 padėtys; 4.2. Reguliuojamos padėties ir aukščio atramos žąstams - ≥ 2 vnt., abiejų pusių; 4.3. Integruota atrama sėdmenims; 4.4. Laikiklis virš galvos pakeltoms rankoms; 5. Vakuuminiai čiužiniai (3 vnt.) paciento imobilizavimui komplekte su vakuumine pompa (1 vnt.). Čiužinio ilgis ne trumpesnis kaip 150 cm, plotis – ne mažesnis kaip 55 cm ir ne didesnis kaip 75 cm;</t>
  </si>
  <si>
    <t>Optinė spindulinio gydymo valdymo sistema (OSMS): 1. OSMS siūlomo linijinio greitintuvo procedūrų patalpoje. Kompiuterinio tomografo (KT) procedūrų patalpoje turi būti numatytas vienas iš šių sprendimų: OSMS, lygiavertė optinė paciento stebėjimo funkcija arba „gating“ funkcija, įskaitant visą reikalingą kompiuterinę ir programinę įrangą. Linijinio greitintuvo patalpoje – ne mažiau kaip 3 kameros; KT patalpoje – ne mažiau kaip 1 kamera; 2. OSMS turi būti tinkama stereotaksinėms spindulinės terapijos / radiochirurgijos procedūroms; gamintojo deklaruojamas paciento pozicionavimo / stebėjimo tikslumas – ne blogesnis kaip 1 mm; 3. Spinduliuotės valdymas, paremtas kūno paviršiaus stebėjimo sistema – linijinio greitintuvo spindulio stabdymas pagal paciento padėtį arba kvėpavimo kreivę (Beam Hold); 4. Kameros kadrų dažnis (frame rate) ≥ 5 Hz; 5. Stebimo tūrio kryptys: 5.1. Išilginė kryptis ≥ 50 cm; 5.2. Skersinė kryptis ≥ 50 cm; 5.3. Vertikali kryptis ≥ 35 cm; 6. Vizualinės priemonės, skirtos pacientui procedūros bei pasiruošimo metu įkvėpimui stebėti (kontroliuoti);</t>
  </si>
  <si>
    <t>Priemonės, fantomai ir priedai pilnavertei siūlomos skaitmeninės linijinio greitintuvo sistemos parametrų patikrai (Pastaba: šiame punkte nustatyti funkcionalumai gali būti realizuoti vienu arba keliais tarpusavyje suderinamais gamintojo ar trečiųjų šalių QA produktais, jeigu visa reikalaujama komplektacija, licencijos ir funkcionalumas yra įtraukti į pasiūlymą): 1. Kasdieninės greitintuvo kokybės kontrolės sistema. Įrenginys kasdieninei greitintuvo spindulių pluošto dozimetrijai (aparatinė ir programinė įranga, suderinta su nauju greitintuvu), veikiantis be elektros maitinimo laido. Sistema turi užtikrinti galimybę atlikti kasdienę spinduliuotės pluošto stabilumo, vienalytiškumo, simetrijos bei geometrinių parametrų patikrą, taip pat rezultatų registravimą ir analizę; 2. Pacientų gydymo planų verifikavimo sistema (matuojamoji PSQA). Sistema turi apimti sprendimą, skirtą pacientų gydymo planų verifikavimui, įskaitant kietakūnius fantomus ir (arba) lygiavertes dozimetrines sistemas, leidžiančias atlikti IMRT, VMAT, SRS ir SBRT gydymo planų patikrą. Sistema turi užtikrinti galimybę atlikti matavimus naudojant dozimetrų matricas ir (arba) kitas lygiavertes technologijas, tinkamas tiek standartinių (≥ 3 × 3 cm), tiek mažų laukų (≤ 3 × 3 cm) dozimetrijai. Sistema turi apimti programinę įrangą matavimų analizei, įskaitant gama analizę, rezultatų vizualizavimą ir ataskaitų formavimą. SRS ir SBRT planų verifikacijai turi būti galima naudoti mažų laukų matavimams tinkamas dozimetrines priemones (pvz., jonizacines kameras, diodus ar lygiavertes technologijas). Geometrinio tikslumo patikrai turi būti pateiktas sprendimas Winston–Lutz testui atlikti, įskaitant tam skirtą programinę įrangą; 3. Mažų laukų dozimetrijos priemonės. Jonizacinė kamera arba dozimetrijos diodas, suderinami su VšĮ Respublikinės Šiaulių ligoninės Onkologijos klinikoje naudojama TNC tipo jungtimi (tūris (0,004...0,03) mm³; mažiausias galimas matuoti laukas ne didesnis nei 1 × 1 cm); 4. Pagalbinės prijungimo priemonės – kabelis dozimetriniams detektoriams ≥ 20 m, suderinamas su įstaigoje naudojama TNC tipo jungtimi; 5. Nepriklausoma paciento specifinės kokybės užtikrinimo (PSQA) programinė įranga, leidžianti atlikti nepriklausomą antrinį dozės ir monitoriaus vienetų (MU) skaičiavimą, su visa funkcionalumui reikalinga kompiuterine įranga: 5.1. Monte Carlo (MC) arba lygiavertis dozės skaičiavimo algoritmas, įskaitant GPU pagreitintus, CPU pagrindu veikiančius arba hibridinius GPU/CPU sprendimus; 5.2. 3D dozės skaičiavimas KT vaizduose su gama analize; 5.3. DICOM importas (RT Plan, RT Dose, RT Structure, RT Image); 5.4. palaikomi gydymo tipai: 3DCRT, IMRT, VMAT, SRS/SBRT;</t>
  </si>
  <si>
    <t xml:space="preserve">Reikalavimai  </t>
  </si>
  <si>
    <t>Tiekėjo pasiūlymas pagal pirkimo sąlygų kriterijų:  tiekėjo siūloma įranga gali, bet neprivalo turėti šioje skiltyje nurodytą (-us) T1-T7 techninių parametrų pranašumą (-us). Tiekėjo pasiūlyta įranga, atitinkanti visus privalomus techninės specifikacijos reikalavimus, nurodytus žemiau esančios lentelės punktuose Nr. 1.1.1-1.1.17 (imtinai), pagal šiuos techninių parametrų pranašumo kriterijus bus vertinama pirkimo sąlygų 5 priede „Ekonominio naudingumo kriterijai ir jų vertinimas“ nustatyta tvarka ir sąlygomis, skiriant balus.</t>
  </si>
  <si>
    <t>Siūloma sistema turi būti pristatyta, pilna apimtimi sumontuota ir instaliuota VšĮ Respublikinės Šiaulių ligoninės Onkologijos klinikos patalpose, Darželio g. 10, Šiauliai, patalpoje Nr. 1-22 (Pastato, kuris yra vieno aukšto, tikslus viso aukšto patalpų planas pateiktas pirkimo sąlygų priede Nr. 11 "Darzelio_g._10_Siauliuose__patalpa_Nr._1-22"). 
Į pasiūlymo kainą taip pat turi būti įskaičiuota (įskaitant bet neapsiribojant):
1) Įrangos iškrovimas, visa reikalinga kėlimo technika, laikinas sandėliavimas (jeigu jo reikia), pervežimas, įnešimas iki galutinės instaliavimo vietos, montavimas, instaliavimas, konfigūravimas, programinės įrangos įdiegimas, paleidimas ir visi kiti darbai, būtini pilnai veikiančiai sistemai perduoti;
Tiekėjas savo lėšomis ir atsakomybe turi užtikrinti įrangos ir jos priedų įnešimą bei transportavimą iki galutinės instaliavimo vietos. Jeigu dėl įrangos ar jos sudedamųjų dalių gabaritų, svorio, gamintojo nustatytos transportavimo technologijos ar kitų objektyvių priežasčių įrangai įnešti būtina įrengti technologinę angą pastato sienoje ar kitoje konstrukcijoje, Tiekėjas savo lėšomis atlieka visus tam būtinus darbus.
Įrangą įnešus, Tiekėjas savo lėšomis turi atstatyti išardytas ar kitaip darbų metu paveiktas pastato konstrukcijas, inžinerines sistemas ir apdailą į ne blogesnę nei iki darbų pradžios būklę bei užtikrinti, kad būtų atkurti visi projektiniai patalpų ir konstrukcijų parametrai, įskaitant radiacinės saugos (jonizuojančiosios spinduliuotės ekranavimo) reikalavimus.
Visi su įrangos pristatymu, iškrovimu, kėlimo technika, laikinu sandėliavimu, įnešimu, technologinės angos įrengimu, konstrukcijų išardymu ir atstatymu, statybinių atliekų sutvarkymu bei kitais įrangos pristatymui iki galutinės instaliavimo vietos būtinais darbais susiję kaštai turi būti įskaičiuoti į pasiūlymo kainą. Darbai turi būti iš anksto suderinti su VšĮ Respublikine Šiaulių ligonine ir atliekami laikantis galiojančių teisės aktų bei statinio konstrukcijoms, radiacinei saugai ir darbų saugai taikomų reikalavimų.
2) Po instaliavimo likusių pakavimo ir su montavimu susijusių atliekų surinkimas, išvežimas ir sutvarkymas.
3) Naujo linijinio greitintuvo, OIS / TPS ir kitų tiekiamų sistemų integracija bei duomenų sąveika su techninėje specifikacijoje nurodytomis Ligoninės esamomis sistemomis, įskaitant esamą Elekta Infinity linijinį greitintuvą ir esamą onkologinę informacinę sistemą, tik ta apimtimi, kuri aiškiai nustatyta pirkimo dokumentuose. Į pasiūlymo kainą turi būti įtraukti visi šiai apimčiai įgyvendinti reikalingi trečiųjų šalių integracijų, sąsajų ir licencijų mokesčiai.
4) Visi pirkimo techninėje specifikacijoje Tiekėjui priskirti sistemos prijungimo, technologinės aušinimo sistemos, specializuotos elektros, IT sąsajų ir kitų technologinių komponentų darbai.</t>
  </si>
  <si>
    <t>Tiekėjas turi pateikti, sumontuoti, prijungti, išbandyti ir paleisti pilnai veikiančią linijinio greitintuvo technologinę aušinimo sistemą, įskaitant siūlomam linijiniam greitintuvui reikalingą (-us) dedikuotą (-us) uždaro recirkuliacinio aušinimo kontūro chillerį (-ius) (closed-loop recirculating chiller) arba lygiavertį sprendimą, šiluminę izoliaciją ir technologinius komponentus chillerio bei linijinio greitintuvo prijungimo vietose, vožtuvus, matavimo ir kontrolės priemones, lanksčias jungtis, valdymo ir signalines sąsajas bei kitus pagal gamintojo reikalavimus būtinus komponentus. Aušinimo sistema normalaus eksploatavimo metu neturi reikalauti nuolatinio vandentiekio vandens vartojimo aušinimui ir jo išleidimo į nuotekų sistemą. Tiekėjas privalo užtikrinti gamintojo nustatytus aušinimo vandens temperatūros, srauto, slėgio ir kokybės parametrus bei atlikti visus sistemos funkcinio paleidimo ir priėmimo bandymus.
Ligoninė užtikrina su pastato infrastruktūra susijusius darbus: chilleriui reikalingos vietos / patalpos ir HVAC bei vėdinimo infrastruktūros paruošimą, elektros maitinimo įvadą ir atjungimo įtaisą iki Tiekėjo nurodyto prijungimo taško, taip pat, jei pagal siūlomos sistemos gamintojo reikalavimus reikalinga, bendrojo vandentiekio ir nuotekų prijungimo taškus. Ligoninė taip pat užtikrina pagal Tiekėjo pateiktus siūlomos sistemos gamintojo reikalavimus technologinių aušinimo vamzdynų tarp chillerio ir linijinio greitintuvo įrengimą, įskaitant jų trasas, šiluminę izoliaciją, statybines angas, įvores / pralaidas, šachtas, jų atstatymą ir priešgaisrinį sandarinimą, bei kabelių trasų paruošimą.
Tiekėjas privalo iš anksto pateikti Ligoninei visus technologinių aušinimo vamzdynų įrengimui reikalingus techninius duomenis, įskaitant vamzdynų medžiagą, diametrus, leidžiamą ilgį ir aukščių skirtumą, izoliacijos, srauto, slėgio kritimo, vožtuvų ir prijungimo taškų reikalavimus. Preliminariai Chillerio montavimo vieta yra numatyta ant pastato, kuris yra vieno aukšto, stogo. Visgi, esant būtinumui, Chillerio montavimo vieta gali būti pakeista Tiekėjui suderinus su Ligonine ir įvertinus gamintojo nustatytus vamzdynų ilgio, hidraulinius bei kitus techninius apribojimus. Tiekėjas atsako už chillerio ir linijinio greitintuvo prijungimą prie Ligoninės pagal jo pateiktus reikalavimus įrengtų technologinių vamzdynų, visos aušinimo sistemos integravimą, bandymus ir paleidimą.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</si>
</sst>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b/>
      <sz val="12"/>
      <color theme="1"/>
      <name val="Times New Roman"/>
      <family val="1"/>
    </font>
    <font>
      <sz val="12"/>
      <color theme="1"/>
      <name val="Times New Roman"/>
      <family val="1"/>
    </font>
    <font>
      <sz val="12"/>
      <name val="Times New Roman"/>
      <family val="1"/>
    </font>
    <font>
      <b/>
      <sz val="10"/>
      <color theme="1"/>
      <name val="Times New Roman"/>
      <family val="1"/>
    </font>
    <font>
      <i/>
      <sz val="10"/>
      <color theme="1"/>
      <name val="Times New Roman"/>
      <family val="1"/>
    </font>
    <font>
      <sz val="10"/>
      <color theme="1"/>
      <name val="Times New Roman"/>
      <family val="1"/>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2" fillId="0" borderId="0"/>
  </cellStyleXfs>
  <cellXfs count="102">
    <xf numFmtId="0" fontId="0" fillId="0" borderId="0" xfId="0"/>
    <xf numFmtId="0" fontId="3" fillId="2" borderId="0" xfId="0" applyFont="1" applyFill="1"/>
    <xf numFmtId="0" fontId="4" fillId="2" borderId="0" xfId="0" applyFont="1" applyFill="1"/>
    <xf numFmtId="0" fontId="4" fillId="2" borderId="0" xfId="0" applyFont="1" applyFill="1" applyAlignment="1">
      <alignment horizontal="center"/>
    </xf>
    <xf numFmtId="0" fontId="3" fillId="2" borderId="1" xfId="0" applyFont="1" applyFill="1" applyBorder="1" applyAlignment="1">
      <alignment horizontal="left"/>
    </xf>
    <xf numFmtId="0" fontId="3" fillId="2" borderId="0" xfId="0" applyFont="1" applyFill="1" applyAlignment="1">
      <alignment vertical="center" wrapText="1"/>
    </xf>
    <xf numFmtId="0" fontId="3" fillId="2" borderId="0" xfId="0" applyFont="1" applyFill="1" applyAlignment="1" applyProtection="1">
      <alignment horizontal="center" vertical="center" wrapText="1"/>
      <protection locked="0"/>
    </xf>
    <xf numFmtId="0" fontId="3" fillId="2" borderId="3" xfId="0" applyFont="1" applyFill="1" applyBorder="1"/>
    <xf numFmtId="0" fontId="3" fillId="2" borderId="4" xfId="0" applyFont="1" applyFill="1" applyBorder="1" applyAlignment="1">
      <alignment horizontal="center" vertical="center" wrapText="1"/>
    </xf>
    <xf numFmtId="0" fontId="3" fillId="2" borderId="6" xfId="0" applyFont="1" applyFill="1" applyBorder="1" applyAlignment="1">
      <alignment horizontal="center" wrapText="1"/>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4" fillId="4" borderId="0" xfId="0" applyFont="1" applyFill="1"/>
    <xf numFmtId="0" fontId="3" fillId="5" borderId="1" xfId="0" applyFont="1" applyFill="1" applyBorder="1" applyProtection="1">
      <protection locked="0"/>
    </xf>
    <xf numFmtId="0" fontId="3" fillId="5" borderId="21" xfId="0" applyFont="1" applyFill="1" applyBorder="1" applyAlignment="1" applyProtection="1">
      <alignment horizontal="center" vertical="center" wrapText="1"/>
      <protection locked="0"/>
    </xf>
    <xf numFmtId="0" fontId="3" fillId="4" borderId="0" xfId="0" applyFont="1" applyFill="1"/>
    <xf numFmtId="0" fontId="3" fillId="5" borderId="0" xfId="0" applyFont="1" applyFill="1" applyProtection="1">
      <protection locked="0"/>
    </xf>
    <xf numFmtId="0" fontId="3" fillId="4" borderId="21" xfId="0" applyFont="1" applyFill="1" applyBorder="1"/>
    <xf numFmtId="0" fontId="3" fillId="4" borderId="21" xfId="0" applyFont="1" applyFill="1" applyBorder="1" applyProtection="1">
      <protection locked="0"/>
    </xf>
    <xf numFmtId="0" fontId="4" fillId="4" borderId="21" xfId="0" applyFont="1" applyFill="1" applyBorder="1"/>
    <xf numFmtId="0" fontId="3" fillId="3" borderId="8" xfId="0" applyFont="1" applyFill="1" applyBorder="1" applyAlignment="1" applyProtection="1">
      <alignment horizontal="center" vertical="center"/>
      <protection locked="0"/>
    </xf>
    <xf numFmtId="0" fontId="3" fillId="4" borderId="7" xfId="0" applyFont="1" applyFill="1" applyBorder="1" applyAlignment="1">
      <alignment horizontal="center" vertical="center" wrapText="1"/>
    </xf>
    <xf numFmtId="0" fontId="3" fillId="5" borderId="7" xfId="0" applyFont="1" applyFill="1" applyBorder="1" applyAlignment="1" applyProtection="1">
      <alignment horizontal="center" vertical="center" wrapText="1"/>
      <protection locked="0"/>
    </xf>
    <xf numFmtId="0" fontId="3" fillId="5" borderId="16" xfId="0" applyFont="1" applyFill="1" applyBorder="1" applyAlignment="1" applyProtection="1">
      <alignment horizontal="center" vertical="center" wrapText="1"/>
      <protection locked="0"/>
    </xf>
    <xf numFmtId="0" fontId="4" fillId="4" borderId="21" xfId="0" applyFont="1" applyFill="1" applyBorder="1" applyAlignment="1">
      <alignment horizontal="left" vertical="top" wrapText="1"/>
    </xf>
    <xf numFmtId="0" fontId="3" fillId="4" borderId="21" xfId="0" applyFont="1" applyFill="1" applyBorder="1" applyAlignment="1">
      <alignment horizontal="left" vertical="top" wrapText="1"/>
    </xf>
    <xf numFmtId="0" fontId="4" fillId="4" borderId="21"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6" borderId="21" xfId="0" applyFont="1" applyFill="1" applyBorder="1" applyAlignment="1" applyProtection="1">
      <alignment horizontal="center" vertical="center" wrapText="1"/>
      <protection locked="0"/>
    </xf>
    <xf numFmtId="0" fontId="3" fillId="5" borderId="21" xfId="0" applyFont="1" applyFill="1" applyBorder="1" applyAlignment="1" applyProtection="1">
      <alignment horizontal="left" vertical="top" wrapText="1"/>
      <protection locked="0"/>
    </xf>
    <xf numFmtId="0" fontId="3" fillId="2" borderId="0" xfId="0" applyFont="1" applyFill="1" applyAlignment="1">
      <alignment horizontal="left" vertical="top" wrapText="1"/>
    </xf>
    <xf numFmtId="0" fontId="2" fillId="4" borderId="0" xfId="0" applyFont="1" applyFill="1"/>
    <xf numFmtId="0" fontId="4" fillId="2" borderId="1" xfId="0" applyFont="1" applyFill="1" applyBorder="1" applyAlignment="1">
      <alignment horizontal="center" vertical="center" wrapText="1"/>
    </xf>
    <xf numFmtId="0" fontId="8" fillId="7" borderId="0" xfId="1" applyFont="1" applyFill="1"/>
    <xf numFmtId="0" fontId="7" fillId="7" borderId="0" xfId="1" applyFont="1" applyFill="1" applyAlignment="1">
      <alignment horizontal="right" vertical="top"/>
    </xf>
    <xf numFmtId="0" fontId="8" fillId="7" borderId="0" xfId="1" applyFont="1" applyFill="1" applyAlignment="1">
      <alignment horizontal="justify" vertical="top" wrapText="1"/>
    </xf>
    <xf numFmtId="0" fontId="8" fillId="7" borderId="0" xfId="1" applyFont="1" applyFill="1" applyAlignment="1">
      <alignment horizontal="right" vertical="top"/>
    </xf>
    <xf numFmtId="0" fontId="10" fillId="7" borderId="0" xfId="1" applyFont="1" applyFill="1" applyAlignment="1">
      <alignment horizontal="left" vertical="center" wrapText="1"/>
    </xf>
    <xf numFmtId="0" fontId="7" fillId="7" borderId="0" xfId="1" applyFont="1" applyFill="1" applyAlignment="1">
      <alignment horizontal="center" vertical="top"/>
    </xf>
    <xf numFmtId="0" fontId="7" fillId="7" borderId="0" xfId="1" applyFont="1" applyFill="1" applyAlignment="1">
      <alignment vertical="top"/>
    </xf>
    <xf numFmtId="0" fontId="7" fillId="7" borderId="0" xfId="1" applyFont="1" applyFill="1" applyAlignment="1">
      <alignment horizontal="left" vertical="top"/>
    </xf>
    <xf numFmtId="0" fontId="1" fillId="4" borderId="21" xfId="0" applyFont="1" applyFill="1" applyBorder="1" applyAlignment="1">
      <alignment horizontal="left" vertical="top" wrapText="1"/>
    </xf>
    <xf numFmtId="0" fontId="11" fillId="5" borderId="22" xfId="0" applyFont="1" applyFill="1" applyBorder="1" applyAlignment="1" applyProtection="1">
      <alignment horizontal="center" vertical="center" wrapText="1"/>
      <protection locked="0"/>
    </xf>
    <xf numFmtId="0" fontId="12" fillId="3" borderId="1" xfId="0" applyFont="1" applyFill="1" applyBorder="1" applyAlignment="1">
      <alignment horizontal="left" vertical="top" wrapText="1"/>
    </xf>
    <xf numFmtId="0" fontId="1" fillId="4" borderId="23" xfId="0" applyFont="1" applyFill="1" applyBorder="1" applyAlignment="1">
      <alignment horizontal="left" vertical="top" wrapText="1"/>
    </xf>
    <xf numFmtId="0" fontId="3" fillId="4" borderId="23" xfId="0" applyFont="1" applyFill="1" applyBorder="1" applyProtection="1">
      <protection locked="0"/>
    </xf>
    <xf numFmtId="0" fontId="3"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11" fillId="5" borderId="1" xfId="0" applyFont="1" applyFill="1" applyBorder="1" applyAlignment="1" applyProtection="1">
      <alignment horizontal="center" vertical="center" wrapText="1"/>
      <protection locked="0"/>
    </xf>
    <xf numFmtId="0" fontId="4" fillId="4" borderId="0" xfId="0" applyFont="1" applyFill="1" applyAlignment="1">
      <alignment horizontal="center" vertical="center" wrapText="1"/>
    </xf>
    <xf numFmtId="0" fontId="3" fillId="2" borderId="0" xfId="0" applyFont="1" applyFill="1"/>
    <xf numFmtId="0" fontId="3" fillId="5" borderId="1" xfId="0" applyFont="1" applyFill="1" applyBorder="1" applyAlignment="1" applyProtection="1">
      <alignment horizontal="center" vertical="center" wrapText="1"/>
      <protection locked="0"/>
    </xf>
    <xf numFmtId="0" fontId="0" fillId="0" borderId="14" xfId="0" applyBorder="1" applyProtection="1">
      <protection locked="0"/>
    </xf>
    <xf numFmtId="0" fontId="0" fillId="0" borderId="13" xfId="0" applyBorder="1" applyProtection="1">
      <protection locked="0"/>
    </xf>
    <xf numFmtId="49" fontId="5" fillId="2" borderId="2" xfId="0" applyNumberFormat="1" applyFont="1" applyFill="1" applyBorder="1" applyAlignment="1">
      <alignment horizontal="left" vertical="center" wrapText="1"/>
    </xf>
    <xf numFmtId="0" fontId="0" fillId="0" borderId="20" xfId="0" applyBorder="1"/>
    <xf numFmtId="0" fontId="4" fillId="2" borderId="0" xfId="0" applyFont="1" applyFill="1"/>
    <xf numFmtId="0" fontId="3" fillId="2" borderId="1" xfId="0" applyFont="1" applyFill="1" applyBorder="1" applyAlignment="1">
      <alignment vertical="center" wrapText="1"/>
    </xf>
    <xf numFmtId="0" fontId="0" fillId="0" borderId="13" xfId="0" applyBorder="1"/>
    <xf numFmtId="0" fontId="3" fillId="4" borderId="21" xfId="0" applyFont="1" applyFill="1" applyBorder="1" applyAlignment="1">
      <alignment vertical="center" wrapText="1"/>
    </xf>
    <xf numFmtId="0" fontId="0" fillId="0" borderId="21" xfId="0" applyBorder="1"/>
    <xf numFmtId="0" fontId="3" fillId="2" borderId="0" xfId="0" applyFont="1" applyFill="1" applyAlignment="1">
      <alignment vertical="center" wrapText="1"/>
    </xf>
    <xf numFmtId="49" fontId="5" fillId="2" borderId="2" xfId="0" applyNumberFormat="1" applyFont="1" applyFill="1" applyBorder="1" applyAlignment="1">
      <alignment horizontal="left" vertical="center"/>
    </xf>
    <xf numFmtId="0" fontId="3" fillId="5" borderId="21" xfId="0" applyFont="1" applyFill="1" applyBorder="1" applyAlignment="1" applyProtection="1">
      <alignment horizontal="center" vertical="center" wrapText="1"/>
      <protection locked="0"/>
    </xf>
    <xf numFmtId="0" fontId="0" fillId="0" borderId="21" xfId="0" applyBorder="1" applyProtection="1">
      <protection locked="0"/>
    </xf>
    <xf numFmtId="0" fontId="8" fillId="7" borderId="0" xfId="1" applyFont="1" applyFill="1" applyAlignment="1">
      <alignment horizontal="left" vertical="top" wrapText="1"/>
    </xf>
    <xf numFmtId="0" fontId="7" fillId="7" borderId="0" xfId="1" applyFont="1" applyFill="1" applyAlignment="1">
      <alignment horizontal="center" vertical="center"/>
    </xf>
    <xf numFmtId="0" fontId="8" fillId="7" borderId="0" xfId="1" applyFont="1" applyFill="1" applyAlignment="1">
      <alignment horizontal="justify" vertical="top" wrapText="1"/>
    </xf>
    <xf numFmtId="0" fontId="9" fillId="7" borderId="0" xfId="1" applyFont="1" applyFill="1" applyAlignment="1">
      <alignment horizontal="justify" vertical="top" wrapText="1"/>
    </xf>
    <xf numFmtId="0" fontId="10" fillId="7" borderId="0" xfId="1" applyFont="1" applyFill="1" applyAlignment="1">
      <alignment horizontal="left" vertical="center" wrapText="1"/>
    </xf>
    <xf numFmtId="0" fontId="8" fillId="7" borderId="0" xfId="1" applyFont="1" applyFill="1" applyAlignment="1">
      <alignment vertical="top" wrapText="1"/>
    </xf>
    <xf numFmtId="0" fontId="9" fillId="7" borderId="0" xfId="1" applyFont="1" applyFill="1" applyAlignment="1">
      <alignment horizontal="left" vertical="top" wrapText="1"/>
    </xf>
    <xf numFmtId="0" fontId="3" fillId="3" borderId="0" xfId="0" applyFont="1" applyFill="1" applyProtection="1">
      <protection locked="0"/>
    </xf>
    <xf numFmtId="0" fontId="3" fillId="3" borderId="1" xfId="0" applyFont="1" applyFill="1" applyBorder="1" applyAlignment="1" applyProtection="1">
      <alignment horizontal="center" vertical="center" wrapText="1"/>
      <protection locked="0"/>
    </xf>
    <xf numFmtId="0" fontId="0" fillId="0" borderId="14" xfId="0" applyBorder="1"/>
    <xf numFmtId="0" fontId="2" fillId="4" borderId="1"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0" fillId="0" borderId="12" xfId="0" applyBorder="1"/>
    <xf numFmtId="0" fontId="3" fillId="2" borderId="5" xfId="0" applyFont="1" applyFill="1" applyBorder="1" applyAlignment="1">
      <alignment horizontal="center" vertical="center" wrapText="1"/>
    </xf>
    <xf numFmtId="0" fontId="0" fillId="0" borderId="11" xfId="0" applyBorder="1"/>
    <xf numFmtId="0" fontId="0" fillId="0" borderId="10" xfId="0" applyBorder="1"/>
    <xf numFmtId="0" fontId="3" fillId="3" borderId="7" xfId="0" applyFont="1" applyFill="1" applyBorder="1" applyAlignment="1" applyProtection="1">
      <alignment horizontal="center" vertical="center" wrapText="1"/>
      <protection locked="0"/>
    </xf>
    <xf numFmtId="0" fontId="3" fillId="2" borderId="4" xfId="0" applyFont="1" applyFill="1" applyBorder="1" applyAlignment="1">
      <alignment horizontal="center" vertical="center" wrapText="1"/>
    </xf>
    <xf numFmtId="0" fontId="3" fillId="2" borderId="0" xfId="0" applyFont="1" applyFill="1" applyAlignment="1">
      <alignment horizontal="right"/>
    </xf>
    <xf numFmtId="0" fontId="3" fillId="5" borderId="15" xfId="0" applyFont="1" applyFill="1" applyBorder="1" applyAlignment="1" applyProtection="1">
      <alignment horizontal="center" vertical="center" wrapText="1"/>
      <protection locked="0"/>
    </xf>
    <xf numFmtId="0" fontId="0" fillId="0" borderId="15" xfId="0" applyBorder="1"/>
    <xf numFmtId="0" fontId="2" fillId="5" borderId="1" xfId="0" applyFont="1" applyFill="1" applyBorder="1" applyAlignment="1" applyProtection="1">
      <alignment horizontal="left" vertical="center" wrapText="1"/>
      <protection locked="0"/>
    </xf>
    <xf numFmtId="0" fontId="3"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5" borderId="1" xfId="0" applyFont="1" applyFill="1" applyBorder="1" applyAlignment="1" applyProtection="1">
      <alignment horizontal="left" vertical="center" wrapText="1"/>
      <protection locked="0"/>
    </xf>
    <xf numFmtId="0" fontId="4" fillId="2" borderId="0" xfId="0" applyFont="1" applyFill="1" applyAlignment="1">
      <alignment horizontal="left" vertical="center" wrapText="1"/>
    </xf>
    <xf numFmtId="0" fontId="3" fillId="3" borderId="8" xfId="0" applyFont="1" applyFill="1" applyBorder="1" applyAlignment="1" applyProtection="1">
      <alignment horizontal="center" vertical="center" wrapText="1"/>
      <protection locked="0"/>
    </xf>
    <xf numFmtId="0" fontId="4" fillId="2" borderId="0" xfId="0" applyFont="1" applyFill="1" applyAlignment="1">
      <alignment horizontal="left"/>
    </xf>
    <xf numFmtId="0" fontId="6" fillId="2" borderId="0" xfId="0" applyFont="1" applyFill="1" applyAlignment="1">
      <alignment horizontal="left" vertical="top" wrapText="1"/>
    </xf>
    <xf numFmtId="0" fontId="3" fillId="5" borderId="9" xfId="0" applyFont="1" applyFill="1" applyBorder="1" applyAlignment="1" applyProtection="1">
      <alignment horizontal="left" vertical="center" wrapText="1"/>
      <protection locked="0"/>
    </xf>
    <xf numFmtId="0" fontId="0" fillId="0" borderId="17" xfId="0" applyBorder="1"/>
    <xf numFmtId="0" fontId="0" fillId="0" borderId="18" xfId="0" applyBorder="1"/>
    <xf numFmtId="0" fontId="3" fillId="5" borderId="19" xfId="0" applyFont="1" applyFill="1" applyBorder="1" applyAlignment="1" applyProtection="1">
      <alignment horizontal="center" vertical="center" wrapText="1"/>
      <protection locked="0"/>
    </xf>
    <xf numFmtId="0" fontId="0" fillId="0" borderId="3" xfId="0" applyBorder="1"/>
    <xf numFmtId="0" fontId="0" fillId="0" borderId="19" xfId="0" applyBorder="1"/>
    <xf numFmtId="0" fontId="4" fillId="2" borderId="0" xfId="0" applyFont="1" applyFill="1" applyAlignment="1">
      <alignment horizontal="left" wrapText="1"/>
    </xf>
  </cellXfs>
  <cellStyles count="2">
    <cellStyle name="Normal" xfId="0" builtinId="0"/>
    <cellStyle name="Normal 2" xfId="1" xr:uid="{EC8D5F42-C19E-4917-AD8E-B3005ED119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82"/>
  <sheetViews>
    <sheetView tabSelected="1" zoomScale="80" zoomScaleNormal="80" workbookViewId="0">
      <selection activeCell="A2" sqref="A2"/>
    </sheetView>
  </sheetViews>
  <sheetFormatPr defaultColWidth="10.796875" defaultRowHeight="14.4" x14ac:dyDescent="0.3"/>
  <cols>
    <col min="1" max="1" width="9.19921875" style="1" customWidth="1"/>
    <col min="2" max="2" width="86.59765625" style="1" customWidth="1"/>
    <col min="3" max="3" width="22.796875" style="1" customWidth="1"/>
    <col min="4" max="4" width="28.796875" style="1" customWidth="1"/>
    <col min="5" max="5" width="20.796875" style="1" customWidth="1"/>
    <col min="6" max="6" width="22.19921875" style="1" customWidth="1"/>
    <col min="7" max="7" width="21.5" style="1" customWidth="1"/>
    <col min="8" max="8" width="95.296875" style="30" customWidth="1"/>
    <col min="9" max="15" width="25" style="1" customWidth="1"/>
    <col min="16" max="16" width="10.796875" style="1" customWidth="1"/>
    <col min="17" max="16384" width="10.796875" style="1"/>
  </cols>
  <sheetData>
    <row r="2" spans="1:6" x14ac:dyDescent="0.3">
      <c r="A2" s="12" t="s">
        <v>100</v>
      </c>
      <c r="B2" s="2"/>
    </row>
    <row r="3" spans="1:6" x14ac:dyDescent="0.3">
      <c r="B3" s="3"/>
    </row>
    <row r="4" spans="1:6" x14ac:dyDescent="0.3">
      <c r="A4" s="12" t="s">
        <v>0</v>
      </c>
      <c r="B4" s="2"/>
    </row>
    <row r="5" spans="1:6" x14ac:dyDescent="0.3">
      <c r="A5" s="2"/>
      <c r="B5" s="2"/>
    </row>
    <row r="6" spans="1:6" x14ac:dyDescent="0.3">
      <c r="A6" s="1" t="s">
        <v>1</v>
      </c>
      <c r="B6" s="12" t="s">
        <v>2</v>
      </c>
    </row>
    <row r="7" spans="1:6" x14ac:dyDescent="0.3">
      <c r="B7" s="2"/>
    </row>
    <row r="8" spans="1:6" x14ac:dyDescent="0.3">
      <c r="A8" s="4" t="s">
        <v>3</v>
      </c>
      <c r="B8" s="13"/>
    </row>
    <row r="9" spans="1:6" x14ac:dyDescent="0.3">
      <c r="A9" s="4" t="s">
        <v>4</v>
      </c>
      <c r="B9" s="13"/>
    </row>
    <row r="10" spans="1:6" x14ac:dyDescent="0.3">
      <c r="A10" s="4" t="s">
        <v>5</v>
      </c>
      <c r="B10" s="13"/>
    </row>
    <row r="12" spans="1:6" ht="15.6" x14ac:dyDescent="0.3">
      <c r="A12" s="57" t="s">
        <v>6</v>
      </c>
      <c r="B12" s="58"/>
      <c r="C12" s="51"/>
      <c r="D12" s="52"/>
      <c r="E12" s="52"/>
      <c r="F12" s="53"/>
    </row>
    <row r="13" spans="1:6" ht="16.05" customHeight="1" x14ac:dyDescent="0.3">
      <c r="A13" s="62" t="s">
        <v>7</v>
      </c>
      <c r="B13" s="55"/>
      <c r="C13" s="51"/>
      <c r="D13" s="52"/>
      <c r="E13" s="52"/>
      <c r="F13" s="53"/>
    </row>
    <row r="14" spans="1:6" ht="16.05" customHeight="1" x14ac:dyDescent="0.3">
      <c r="A14" s="62" t="s">
        <v>8</v>
      </c>
      <c r="B14" s="55"/>
      <c r="C14" s="51"/>
      <c r="D14" s="52"/>
      <c r="E14" s="52"/>
      <c r="F14" s="53"/>
    </row>
    <row r="15" spans="1:6" ht="16.05" customHeight="1" x14ac:dyDescent="0.3">
      <c r="A15" s="57" t="s">
        <v>9</v>
      </c>
      <c r="B15" s="58"/>
      <c r="C15" s="51"/>
      <c r="D15" s="52"/>
      <c r="E15" s="52"/>
      <c r="F15" s="53"/>
    </row>
    <row r="16" spans="1:6" ht="63" customHeight="1" x14ac:dyDescent="0.3">
      <c r="A16" s="54" t="s">
        <v>10</v>
      </c>
      <c r="B16" s="55"/>
      <c r="C16" s="51"/>
      <c r="D16" s="52"/>
      <c r="E16" s="52"/>
      <c r="F16" s="53"/>
    </row>
    <row r="17" spans="1:7" ht="16.05" customHeight="1" x14ac:dyDescent="0.3">
      <c r="A17" s="57" t="s">
        <v>11</v>
      </c>
      <c r="B17" s="58"/>
      <c r="C17" s="51"/>
      <c r="D17" s="52"/>
      <c r="E17" s="52"/>
      <c r="F17" s="53"/>
    </row>
    <row r="18" spans="1:7" ht="16.05" customHeight="1" x14ac:dyDescent="0.3">
      <c r="A18" s="57" t="s">
        <v>12</v>
      </c>
      <c r="B18" s="58"/>
      <c r="C18" s="51"/>
      <c r="D18" s="52"/>
      <c r="E18" s="52"/>
      <c r="F18" s="53"/>
    </row>
    <row r="19" spans="1:7" ht="48" customHeight="1" x14ac:dyDescent="0.3">
      <c r="A19" s="57" t="s">
        <v>13</v>
      </c>
      <c r="B19" s="58"/>
      <c r="C19" s="51"/>
      <c r="D19" s="52"/>
      <c r="E19" s="52"/>
      <c r="F19" s="53"/>
    </row>
    <row r="20" spans="1:7" ht="55.05" customHeight="1" x14ac:dyDescent="0.3">
      <c r="A20" s="57" t="s">
        <v>14</v>
      </c>
      <c r="B20" s="58"/>
      <c r="C20" s="51"/>
      <c r="D20" s="52"/>
      <c r="E20" s="52"/>
      <c r="F20" s="53"/>
    </row>
    <row r="21" spans="1:7" ht="70.95" customHeight="1" x14ac:dyDescent="0.3">
      <c r="A21" s="59" t="s">
        <v>15</v>
      </c>
      <c r="B21" s="60"/>
      <c r="C21" s="63"/>
      <c r="D21" s="64"/>
      <c r="E21" s="64"/>
      <c r="F21" s="64"/>
      <c r="G21" s="15" t="str">
        <f>IF((SUMPRODUCT(--(C21=""))&gt;0), "Privaloma užpildyti, kai taikomi pašalinimo pagrindai", "")</f>
        <v>Privaloma užpildyti, kai taikomi pašalinimo pagrindai</v>
      </c>
    </row>
    <row r="22" spans="1:7" ht="18" customHeight="1" x14ac:dyDescent="0.3">
      <c r="A22" s="5"/>
      <c r="B22" s="5"/>
      <c r="C22" s="6"/>
      <c r="D22" s="6"/>
      <c r="E22" s="6"/>
      <c r="F22" s="6"/>
    </row>
    <row r="23" spans="1:7" x14ac:dyDescent="0.3">
      <c r="A23" s="56" t="s">
        <v>16</v>
      </c>
      <c r="B23" s="50"/>
      <c r="C23" s="50"/>
      <c r="D23" s="50"/>
      <c r="E23" s="50"/>
      <c r="F23" s="50"/>
    </row>
    <row r="24" spans="1:7" x14ac:dyDescent="0.3">
      <c r="A24" s="50" t="s">
        <v>17</v>
      </c>
      <c r="B24" s="50"/>
      <c r="C24" s="50"/>
      <c r="D24" s="50"/>
      <c r="E24" s="50"/>
      <c r="F24" s="50"/>
    </row>
    <row r="25" spans="1:7" x14ac:dyDescent="0.3">
      <c r="A25" s="50" t="s">
        <v>18</v>
      </c>
      <c r="B25" s="50"/>
      <c r="C25" s="50"/>
      <c r="D25" s="50"/>
      <c r="E25" s="50"/>
      <c r="F25" s="50"/>
    </row>
    <row r="26" spans="1:7" x14ac:dyDescent="0.3">
      <c r="A26" s="50" t="s">
        <v>19</v>
      </c>
      <c r="B26" s="50"/>
      <c r="C26" s="50"/>
      <c r="D26" s="50"/>
      <c r="E26" s="50"/>
      <c r="F26" s="50"/>
    </row>
    <row r="27" spans="1:7" x14ac:dyDescent="0.3">
      <c r="A27" s="50" t="s">
        <v>20</v>
      </c>
      <c r="B27" s="50"/>
      <c r="C27" s="50"/>
      <c r="D27" s="50"/>
      <c r="E27" s="50"/>
      <c r="F27" s="50"/>
    </row>
    <row r="28" spans="1:7" ht="19.2" customHeight="1" x14ac:dyDescent="0.3">
      <c r="A28" s="61" t="s">
        <v>21</v>
      </c>
      <c r="B28" s="50"/>
      <c r="C28" s="50"/>
      <c r="D28" s="50"/>
      <c r="E28" s="50"/>
      <c r="F28" s="50"/>
    </row>
    <row r="29" spans="1:7" x14ac:dyDescent="0.3">
      <c r="A29" s="50" t="s">
        <v>22</v>
      </c>
      <c r="B29" s="50"/>
      <c r="C29" s="50"/>
      <c r="D29" s="50"/>
      <c r="E29" s="50"/>
      <c r="F29" s="50"/>
    </row>
    <row r="30" spans="1:7" x14ac:dyDescent="0.3">
      <c r="A30" s="15" t="s">
        <v>23</v>
      </c>
      <c r="D30" s="16"/>
    </row>
    <row r="31" spans="1:7" x14ac:dyDescent="0.3">
      <c r="A31" s="15" t="s">
        <v>24</v>
      </c>
    </row>
    <row r="32" spans="1:7" ht="102.6" customHeight="1" x14ac:dyDescent="0.3">
      <c r="A32" s="49" t="s">
        <v>144</v>
      </c>
      <c r="B32" s="49"/>
      <c r="C32" s="49"/>
      <c r="D32" s="32" t="s">
        <v>105</v>
      </c>
    </row>
    <row r="33" spans="1:4" ht="33.6" customHeight="1" x14ac:dyDescent="0.3">
      <c r="A33" s="46" t="s">
        <v>26</v>
      </c>
      <c r="B33" s="47" t="s">
        <v>102</v>
      </c>
      <c r="C33" s="48" t="s">
        <v>128</v>
      </c>
      <c r="D33" s="43"/>
    </row>
    <row r="34" spans="1:4" x14ac:dyDescent="0.3">
      <c r="A34" s="30"/>
      <c r="B34" s="44" t="s">
        <v>129</v>
      </c>
      <c r="C34" s="45" t="str">
        <f>IF(OR(C33="Taip",C33="Ne"), C33, "")</f>
        <v/>
      </c>
    </row>
    <row r="36" spans="1:4" x14ac:dyDescent="0.3">
      <c r="A36" s="12" t="s">
        <v>25</v>
      </c>
    </row>
    <row r="37" spans="1:4" ht="34.200000000000003" customHeight="1" x14ac:dyDescent="0.3">
      <c r="A37" s="25" t="s">
        <v>27</v>
      </c>
      <c r="B37" s="24" t="s">
        <v>130</v>
      </c>
      <c r="C37" s="42" t="s">
        <v>128</v>
      </c>
      <c r="D37" s="43"/>
    </row>
    <row r="38" spans="1:4" x14ac:dyDescent="0.3">
      <c r="A38" s="30"/>
      <c r="B38" s="41" t="s">
        <v>136</v>
      </c>
      <c r="C38" s="18" t="str">
        <f>IF(OR(C37="Taip",C37="Ne"), C37, "")</f>
        <v/>
      </c>
    </row>
    <row r="40" spans="1:4" x14ac:dyDescent="0.3">
      <c r="A40" s="12" t="s">
        <v>25</v>
      </c>
    </row>
    <row r="41" spans="1:4" ht="34.200000000000003" customHeight="1" x14ac:dyDescent="0.3">
      <c r="A41" s="25" t="s">
        <v>28</v>
      </c>
      <c r="B41" s="24" t="s">
        <v>103</v>
      </c>
      <c r="C41" s="42" t="s">
        <v>128</v>
      </c>
      <c r="D41" s="43"/>
    </row>
    <row r="42" spans="1:4" x14ac:dyDescent="0.3">
      <c r="A42" s="30"/>
      <c r="B42" s="41" t="s">
        <v>131</v>
      </c>
      <c r="C42" s="18" t="str">
        <f>IF(OR(C41="Taip",C41="Ne"), C41, "")</f>
        <v/>
      </c>
    </row>
    <row r="44" spans="1:4" x14ac:dyDescent="0.3">
      <c r="A44" s="12" t="s">
        <v>25</v>
      </c>
    </row>
    <row r="45" spans="1:4" ht="34.200000000000003" customHeight="1" x14ac:dyDescent="0.3">
      <c r="A45" s="25" t="s">
        <v>29</v>
      </c>
      <c r="B45" s="24" t="s">
        <v>126</v>
      </c>
      <c r="C45" s="42" t="s">
        <v>128</v>
      </c>
      <c r="D45" s="43"/>
    </row>
    <row r="46" spans="1:4" x14ac:dyDescent="0.3">
      <c r="A46" s="30"/>
      <c r="B46" s="41" t="s">
        <v>132</v>
      </c>
      <c r="C46" s="18" t="str">
        <f>IF(OR(C45="Taip",C45="Ne"), C45, "")</f>
        <v/>
      </c>
    </row>
    <row r="48" spans="1:4" x14ac:dyDescent="0.3">
      <c r="A48" s="12" t="s">
        <v>25</v>
      </c>
    </row>
    <row r="49" spans="1:8" ht="61.2" customHeight="1" x14ac:dyDescent="0.3">
      <c r="A49" s="25" t="s">
        <v>30</v>
      </c>
      <c r="B49" s="24" t="s">
        <v>137</v>
      </c>
      <c r="C49" s="42" t="s">
        <v>128</v>
      </c>
      <c r="D49" s="43"/>
    </row>
    <row r="50" spans="1:8" x14ac:dyDescent="0.3">
      <c r="A50" s="30"/>
      <c r="B50" s="41" t="s">
        <v>133</v>
      </c>
      <c r="C50" s="18" t="str">
        <f>IF(OR(C49="Taip",C49="Ne"), C49, "")</f>
        <v/>
      </c>
    </row>
    <row r="52" spans="1:8" x14ac:dyDescent="0.3">
      <c r="A52" s="12" t="s">
        <v>25</v>
      </c>
    </row>
    <row r="53" spans="1:8" ht="33.6" customHeight="1" x14ac:dyDescent="0.3">
      <c r="A53" s="25" t="s">
        <v>31</v>
      </c>
      <c r="B53" s="24" t="s">
        <v>127</v>
      </c>
      <c r="C53" s="42" t="s">
        <v>128</v>
      </c>
      <c r="D53" s="43"/>
    </row>
    <row r="54" spans="1:8" x14ac:dyDescent="0.3">
      <c r="A54" s="30"/>
      <c r="B54" s="41" t="s">
        <v>134</v>
      </c>
      <c r="C54" s="18" t="str">
        <f>IF(OR(C53="Taip",C53="Ne"), C53, "")</f>
        <v/>
      </c>
    </row>
    <row r="56" spans="1:8" x14ac:dyDescent="0.3">
      <c r="A56" s="12" t="s">
        <v>25</v>
      </c>
    </row>
    <row r="57" spans="1:8" ht="33.6" customHeight="1" x14ac:dyDescent="0.3">
      <c r="A57" s="25" t="s">
        <v>32</v>
      </c>
      <c r="B57" s="24" t="s">
        <v>104</v>
      </c>
      <c r="C57" s="42" t="s">
        <v>128</v>
      </c>
      <c r="D57" s="43"/>
    </row>
    <row r="58" spans="1:8" x14ac:dyDescent="0.3">
      <c r="A58" s="30"/>
      <c r="B58" s="41" t="s">
        <v>135</v>
      </c>
      <c r="C58" s="18" t="str">
        <f>IF(OR(C57="Taip",C57="Ne"), C57, "")</f>
        <v/>
      </c>
    </row>
    <row r="60" spans="1:8" x14ac:dyDescent="0.3">
      <c r="A60" s="12" t="s">
        <v>33</v>
      </c>
    </row>
    <row r="61" spans="1:8" ht="35.4" customHeight="1" x14ac:dyDescent="0.3">
      <c r="A61" s="24" t="s">
        <v>34</v>
      </c>
      <c r="B61" s="26" t="s">
        <v>143</v>
      </c>
      <c r="C61" s="26" t="s">
        <v>36</v>
      </c>
      <c r="D61" s="26" t="s">
        <v>37</v>
      </c>
      <c r="E61" s="26" t="s">
        <v>38</v>
      </c>
      <c r="F61" s="26" t="s">
        <v>39</v>
      </c>
      <c r="G61" s="26" t="s">
        <v>40</v>
      </c>
      <c r="H61" s="26" t="s">
        <v>41</v>
      </c>
    </row>
    <row r="62" spans="1:8" x14ac:dyDescent="0.3">
      <c r="A62" s="24" t="s">
        <v>42</v>
      </c>
      <c r="B62" s="24" t="s">
        <v>43</v>
      </c>
      <c r="C62" s="27">
        <v>1</v>
      </c>
      <c r="D62" s="27" t="s">
        <v>44</v>
      </c>
      <c r="E62" s="28"/>
      <c r="F62" s="27" t="str">
        <f>IF(ISBLANK(E62),"", PRODUCT(C62,E62))</f>
        <v/>
      </c>
      <c r="G62" s="29"/>
      <c r="H62" s="25"/>
    </row>
    <row r="63" spans="1:8" ht="57" customHeight="1" x14ac:dyDescent="0.3">
      <c r="A63" s="25" t="s">
        <v>45</v>
      </c>
      <c r="B63" s="25" t="s">
        <v>46</v>
      </c>
      <c r="C63" s="27"/>
      <c r="D63" s="27"/>
      <c r="E63" s="17"/>
      <c r="F63" s="17"/>
      <c r="G63" s="17"/>
      <c r="H63" s="29"/>
    </row>
    <row r="64" spans="1:8" ht="180.6" customHeight="1" x14ac:dyDescent="0.3">
      <c r="A64" s="25" t="s">
        <v>47</v>
      </c>
      <c r="B64" s="41" t="s">
        <v>138</v>
      </c>
      <c r="C64" s="27"/>
      <c r="D64" s="17"/>
      <c r="E64" s="17"/>
      <c r="F64" s="17"/>
      <c r="G64" s="17"/>
      <c r="H64" s="29"/>
    </row>
    <row r="65" spans="1:8" ht="63" customHeight="1" x14ac:dyDescent="0.3">
      <c r="A65" s="25" t="s">
        <v>48</v>
      </c>
      <c r="B65" s="41" t="s">
        <v>139</v>
      </c>
      <c r="C65" s="27"/>
      <c r="D65" s="17"/>
      <c r="E65" s="17"/>
      <c r="F65" s="17"/>
      <c r="G65" s="17"/>
      <c r="H65" s="29"/>
    </row>
    <row r="66" spans="1:8" ht="48.6" customHeight="1" x14ac:dyDescent="0.3">
      <c r="A66" s="25" t="s">
        <v>49</v>
      </c>
      <c r="B66" s="25" t="s">
        <v>50</v>
      </c>
      <c r="C66" s="27"/>
      <c r="D66" s="17"/>
      <c r="E66" s="17"/>
      <c r="F66" s="17"/>
      <c r="G66" s="17"/>
      <c r="H66" s="29"/>
    </row>
    <row r="67" spans="1:8" ht="62.4" customHeight="1" x14ac:dyDescent="0.3">
      <c r="A67" s="25" t="s">
        <v>51</v>
      </c>
      <c r="B67" s="25" t="s">
        <v>52</v>
      </c>
      <c r="C67" s="27"/>
      <c r="D67" s="17"/>
      <c r="E67" s="17"/>
      <c r="F67" s="17"/>
      <c r="G67" s="17"/>
      <c r="H67" s="29"/>
    </row>
    <row r="68" spans="1:8" ht="93" customHeight="1" x14ac:dyDescent="0.3">
      <c r="A68" s="25" t="s">
        <v>53</v>
      </c>
      <c r="B68" s="25" t="s">
        <v>54</v>
      </c>
      <c r="C68" s="27"/>
      <c r="D68" s="17"/>
      <c r="E68" s="17"/>
      <c r="F68" s="17"/>
      <c r="G68" s="17"/>
      <c r="H68" s="29"/>
    </row>
    <row r="69" spans="1:8" ht="67.2" customHeight="1" x14ac:dyDescent="0.3">
      <c r="A69" s="25" t="s">
        <v>55</v>
      </c>
      <c r="B69" s="25" t="s">
        <v>56</v>
      </c>
      <c r="C69" s="27"/>
      <c r="D69" s="17"/>
      <c r="E69" s="17"/>
      <c r="F69" s="17"/>
      <c r="G69" s="17"/>
      <c r="H69" s="29"/>
    </row>
    <row r="70" spans="1:8" ht="52.2" customHeight="1" x14ac:dyDescent="0.3">
      <c r="A70" s="25" t="s">
        <v>57</v>
      </c>
      <c r="B70" s="25" t="s">
        <v>58</v>
      </c>
      <c r="C70" s="27"/>
      <c r="D70" s="17"/>
      <c r="E70" s="17"/>
      <c r="F70" s="17"/>
      <c r="G70" s="17"/>
      <c r="H70" s="29"/>
    </row>
    <row r="71" spans="1:8" ht="134.4" customHeight="1" x14ac:dyDescent="0.3">
      <c r="A71" s="25" t="s">
        <v>59</v>
      </c>
      <c r="B71" s="25" t="s">
        <v>60</v>
      </c>
      <c r="C71" s="27"/>
      <c r="D71" s="17"/>
      <c r="E71" s="17"/>
      <c r="F71" s="17"/>
      <c r="G71" s="17"/>
      <c r="H71" s="29"/>
    </row>
    <row r="72" spans="1:8" ht="140.4" customHeight="1" x14ac:dyDescent="0.3">
      <c r="A72" s="25" t="s">
        <v>61</v>
      </c>
      <c r="B72" s="25" t="s">
        <v>62</v>
      </c>
      <c r="C72" s="27"/>
      <c r="D72" s="17"/>
      <c r="E72" s="17"/>
      <c r="F72" s="17"/>
      <c r="G72" s="17"/>
      <c r="H72" s="29"/>
    </row>
    <row r="73" spans="1:8" ht="212.4" customHeight="1" x14ac:dyDescent="0.3">
      <c r="A73" s="25" t="s">
        <v>63</v>
      </c>
      <c r="B73" s="25" t="s">
        <v>64</v>
      </c>
      <c r="C73" s="27"/>
      <c r="D73" s="17"/>
      <c r="E73" s="17"/>
      <c r="F73" s="17"/>
      <c r="G73" s="17"/>
      <c r="H73" s="29"/>
    </row>
    <row r="74" spans="1:8" ht="20.399999999999999" customHeight="1" x14ac:dyDescent="0.3">
      <c r="A74" s="25" t="s">
        <v>65</v>
      </c>
      <c r="B74" s="25" t="s">
        <v>66</v>
      </c>
      <c r="C74" s="27"/>
      <c r="D74" s="17"/>
      <c r="E74" s="17"/>
      <c r="F74" s="17"/>
      <c r="G74" s="17"/>
      <c r="H74" s="29"/>
    </row>
    <row r="75" spans="1:8" ht="36.6" customHeight="1" x14ac:dyDescent="0.3">
      <c r="A75" s="25" t="s">
        <v>67</v>
      </c>
      <c r="B75" s="25" t="s">
        <v>68</v>
      </c>
      <c r="C75" s="27"/>
      <c r="D75" s="17"/>
      <c r="E75" s="17"/>
      <c r="F75" s="17"/>
      <c r="G75" s="17"/>
      <c r="H75" s="29"/>
    </row>
    <row r="76" spans="1:8" ht="107.4" customHeight="1" x14ac:dyDescent="0.3">
      <c r="A76" s="25" t="s">
        <v>69</v>
      </c>
      <c r="B76" s="25" t="s">
        <v>70</v>
      </c>
      <c r="C76" s="27"/>
      <c r="D76" s="17"/>
      <c r="E76" s="17"/>
      <c r="F76" s="17"/>
      <c r="G76" s="17"/>
      <c r="H76" s="29"/>
    </row>
    <row r="77" spans="1:8" ht="175.2" customHeight="1" x14ac:dyDescent="0.3">
      <c r="A77" s="25" t="s">
        <v>71</v>
      </c>
      <c r="B77" s="41" t="s">
        <v>140</v>
      </c>
      <c r="C77" s="27"/>
      <c r="D77" s="17"/>
      <c r="E77" s="17"/>
      <c r="F77" s="17"/>
      <c r="G77" s="17"/>
      <c r="H77" s="29"/>
    </row>
    <row r="78" spans="1:8" ht="171.6" customHeight="1" x14ac:dyDescent="0.3">
      <c r="A78" s="25" t="s">
        <v>72</v>
      </c>
      <c r="B78" s="41" t="s">
        <v>141</v>
      </c>
      <c r="C78" s="27"/>
      <c r="D78" s="17"/>
      <c r="E78" s="17"/>
      <c r="F78" s="17"/>
      <c r="G78" s="17"/>
      <c r="H78" s="29"/>
    </row>
    <row r="79" spans="1:8" ht="399.6" customHeight="1" x14ac:dyDescent="0.3">
      <c r="A79" s="25" t="s">
        <v>73</v>
      </c>
      <c r="B79" s="41" t="s">
        <v>142</v>
      </c>
      <c r="C79" s="27"/>
      <c r="D79" s="17"/>
      <c r="E79" s="17"/>
      <c r="F79" s="17"/>
      <c r="G79" s="17"/>
      <c r="H79" s="29"/>
    </row>
    <row r="80" spans="1:8" x14ac:dyDescent="0.3">
      <c r="E80" s="19" t="s">
        <v>74</v>
      </c>
      <c r="F80" s="19" t="str">
        <f>IF((COUNT(C62:C79)&lt;&gt;COUNT(F62:F79)),"", ROUND(SUM(F62:F79),2))</f>
        <v/>
      </c>
      <c r="G80" s="15" t="str">
        <f>IF((COUNT(C62:C79)&lt;&gt;COUNT(F62:F79)),"Neužpildytos visų objektų kainos", "")</f>
        <v>Neužpildytos visų objektų kainos</v>
      </c>
    </row>
    <row r="81" spans="3:7" x14ac:dyDescent="0.3">
      <c r="C81" s="19" t="s">
        <v>75</v>
      </c>
      <c r="D81" s="14"/>
      <c r="E81" s="19" t="s">
        <v>76</v>
      </c>
      <c r="F81" s="19" t="str">
        <f>IF(OR(F80="",D81=""),"", ROUND(PRODUCT(D81,F80)/100,2))</f>
        <v/>
      </c>
      <c r="G81" s="15" t="str">
        <f>IF(D81="", "Nurodykite taikomą PVM dydį", "")</f>
        <v>Nurodykite taikomą PVM dydį</v>
      </c>
    </row>
    <row r="82" spans="3:7" x14ac:dyDescent="0.3">
      <c r="E82" s="19" t="s">
        <v>77</v>
      </c>
      <c r="F82" s="19">
        <f>IF(ISBLANK(F81), "", ROUND(SUM(F80:F81),2))</f>
        <v>0</v>
      </c>
      <c r="G82" s="31" t="s">
        <v>101</v>
      </c>
    </row>
  </sheetData>
  <mergeCells count="28">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A32:C32"/>
    <mergeCell ref="A27:F27"/>
    <mergeCell ref="A26:F26"/>
    <mergeCell ref="C19:F19"/>
    <mergeCell ref="C13:F13"/>
    <mergeCell ref="C18:F18"/>
    <mergeCell ref="A16:B16"/>
    <mergeCell ref="A23:F23"/>
    <mergeCell ref="C15:F15"/>
    <mergeCell ref="A18:B18"/>
    <mergeCell ref="C17:F17"/>
    <mergeCell ref="A15:B15"/>
    <mergeCell ref="A29:F29"/>
    <mergeCell ref="C14:F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9AB01-34DF-4B9B-9CA0-89914189A6D9}">
  <dimension ref="A1:U31"/>
  <sheetViews>
    <sheetView zoomScale="90" zoomScaleNormal="90" workbookViewId="0">
      <selection sqref="A1:O2"/>
    </sheetView>
  </sheetViews>
  <sheetFormatPr defaultColWidth="8.19921875" defaultRowHeight="15.6" x14ac:dyDescent="0.3"/>
  <cols>
    <col min="1" max="1" width="3" style="33" bestFit="1" customWidth="1"/>
    <col min="2" max="16384" width="8.19921875" style="33"/>
  </cols>
  <sheetData>
    <row r="1" spans="1:15" x14ac:dyDescent="0.3">
      <c r="A1" s="66" t="s">
        <v>106</v>
      </c>
      <c r="B1" s="66"/>
      <c r="C1" s="66"/>
      <c r="D1" s="66"/>
      <c r="E1" s="66"/>
      <c r="F1" s="66"/>
      <c r="G1" s="66"/>
      <c r="H1" s="66"/>
      <c r="I1" s="66"/>
      <c r="J1" s="66"/>
      <c r="K1" s="66"/>
      <c r="L1" s="66"/>
      <c r="M1" s="66"/>
      <c r="N1" s="66"/>
      <c r="O1" s="66"/>
    </row>
    <row r="2" spans="1:15" x14ac:dyDescent="0.3">
      <c r="A2" s="66"/>
      <c r="B2" s="66"/>
      <c r="C2" s="66"/>
      <c r="D2" s="66"/>
      <c r="E2" s="66"/>
      <c r="F2" s="66"/>
      <c r="G2" s="66"/>
      <c r="H2" s="66"/>
      <c r="I2" s="66"/>
      <c r="J2" s="66"/>
      <c r="K2" s="66"/>
      <c r="L2" s="66"/>
      <c r="M2" s="66"/>
      <c r="N2" s="66"/>
      <c r="O2" s="66"/>
    </row>
    <row r="3" spans="1:15" x14ac:dyDescent="0.3">
      <c r="A3" s="34">
        <v>1</v>
      </c>
      <c r="B3" s="67" t="s">
        <v>110</v>
      </c>
      <c r="C3" s="67"/>
      <c r="D3" s="67"/>
      <c r="E3" s="67"/>
      <c r="F3" s="67"/>
      <c r="G3" s="67"/>
      <c r="H3" s="67"/>
      <c r="I3" s="67"/>
      <c r="J3" s="67"/>
      <c r="K3" s="67"/>
      <c r="L3" s="67"/>
      <c r="M3" s="67"/>
      <c r="N3" s="67"/>
      <c r="O3" s="67"/>
    </row>
    <row r="4" spans="1:15" x14ac:dyDescent="0.3">
      <c r="A4" s="36"/>
      <c r="B4" s="67"/>
      <c r="C4" s="67"/>
      <c r="D4" s="67"/>
      <c r="E4" s="67"/>
      <c r="F4" s="67"/>
      <c r="G4" s="67"/>
      <c r="H4" s="67"/>
      <c r="I4" s="67"/>
      <c r="J4" s="67"/>
      <c r="K4" s="67"/>
      <c r="L4" s="67"/>
      <c r="M4" s="67"/>
      <c r="N4" s="67"/>
      <c r="O4" s="67"/>
    </row>
    <row r="5" spans="1:15" x14ac:dyDescent="0.3">
      <c r="A5" s="36"/>
      <c r="B5" s="67"/>
      <c r="C5" s="67"/>
      <c r="D5" s="67"/>
      <c r="E5" s="67"/>
      <c r="F5" s="67"/>
      <c r="G5" s="67"/>
      <c r="H5" s="67"/>
      <c r="I5" s="67"/>
      <c r="J5" s="67"/>
      <c r="K5" s="67"/>
      <c r="L5" s="67"/>
      <c r="M5" s="67"/>
      <c r="N5" s="67"/>
      <c r="O5" s="67"/>
    </row>
    <row r="6" spans="1:15" x14ac:dyDescent="0.3">
      <c r="A6" s="36"/>
      <c r="B6" s="67"/>
      <c r="C6" s="67"/>
      <c r="D6" s="67"/>
      <c r="E6" s="67"/>
      <c r="F6" s="67"/>
      <c r="G6" s="67"/>
      <c r="H6" s="67"/>
      <c r="I6" s="67"/>
      <c r="J6" s="67"/>
      <c r="K6" s="67"/>
      <c r="L6" s="67"/>
      <c r="M6" s="67"/>
      <c r="N6" s="67"/>
      <c r="O6" s="67"/>
    </row>
    <row r="7" spans="1:15" x14ac:dyDescent="0.3">
      <c r="A7" s="36"/>
      <c r="B7" s="67"/>
      <c r="C7" s="67"/>
      <c r="D7" s="67"/>
      <c r="E7" s="67"/>
      <c r="F7" s="67"/>
      <c r="G7" s="67"/>
      <c r="H7" s="67"/>
      <c r="I7" s="67"/>
      <c r="J7" s="67"/>
      <c r="K7" s="67"/>
      <c r="L7" s="67"/>
      <c r="M7" s="67"/>
      <c r="N7" s="67"/>
      <c r="O7" s="67"/>
    </row>
    <row r="8" spans="1:15" x14ac:dyDescent="0.3">
      <c r="A8" s="36"/>
      <c r="B8" s="67"/>
      <c r="C8" s="67"/>
      <c r="D8" s="67"/>
      <c r="E8" s="67"/>
      <c r="F8" s="67"/>
      <c r="G8" s="67"/>
      <c r="H8" s="67"/>
      <c r="I8" s="67"/>
      <c r="J8" s="67"/>
      <c r="K8" s="67"/>
      <c r="L8" s="67"/>
      <c r="M8" s="67"/>
      <c r="N8" s="67"/>
      <c r="O8" s="67"/>
    </row>
    <row r="9" spans="1:15" x14ac:dyDescent="0.3">
      <c r="A9" s="36"/>
      <c r="B9" s="67"/>
      <c r="C9" s="67"/>
      <c r="D9" s="67"/>
      <c r="E9" s="67"/>
      <c r="F9" s="67"/>
      <c r="G9" s="67"/>
      <c r="H9" s="67"/>
      <c r="I9" s="67"/>
      <c r="J9" s="67"/>
      <c r="K9" s="67"/>
      <c r="L9" s="67"/>
      <c r="M9" s="67"/>
      <c r="N9" s="67"/>
      <c r="O9" s="67"/>
    </row>
    <row r="10" spans="1:15" ht="252" customHeight="1" x14ac:dyDescent="0.3">
      <c r="A10" s="36"/>
      <c r="B10" s="67"/>
      <c r="C10" s="67"/>
      <c r="D10" s="67"/>
      <c r="E10" s="67"/>
      <c r="F10" s="67"/>
      <c r="G10" s="67"/>
      <c r="H10" s="67"/>
      <c r="I10" s="67"/>
      <c r="J10" s="67"/>
      <c r="K10" s="67"/>
      <c r="L10" s="67"/>
      <c r="M10" s="67"/>
      <c r="N10" s="67"/>
      <c r="O10" s="67"/>
    </row>
    <row r="11" spans="1:15" x14ac:dyDescent="0.3">
      <c r="A11" s="34">
        <v>2</v>
      </c>
      <c r="B11" s="68" t="s">
        <v>109</v>
      </c>
      <c r="C11" s="67"/>
      <c r="D11" s="67"/>
      <c r="E11" s="67"/>
      <c r="F11" s="67"/>
      <c r="G11" s="67"/>
      <c r="H11" s="67"/>
      <c r="I11" s="67"/>
      <c r="J11" s="67"/>
      <c r="K11" s="67"/>
      <c r="L11" s="67"/>
      <c r="M11" s="67"/>
      <c r="N11" s="67"/>
      <c r="O11" s="67"/>
    </row>
    <row r="12" spans="1:15" x14ac:dyDescent="0.3">
      <c r="A12" s="36"/>
      <c r="B12" s="67"/>
      <c r="C12" s="67"/>
      <c r="D12" s="67"/>
      <c r="E12" s="67"/>
      <c r="F12" s="67"/>
      <c r="G12" s="67"/>
      <c r="H12" s="67"/>
      <c r="I12" s="67"/>
      <c r="J12" s="67"/>
      <c r="K12" s="67"/>
      <c r="L12" s="67"/>
      <c r="M12" s="67"/>
      <c r="N12" s="67"/>
      <c r="O12" s="67"/>
    </row>
    <row r="13" spans="1:15" ht="93.6" customHeight="1" x14ac:dyDescent="0.3">
      <c r="A13" s="36"/>
      <c r="B13" s="67"/>
      <c r="C13" s="67"/>
      <c r="D13" s="67"/>
      <c r="E13" s="67"/>
      <c r="F13" s="67"/>
      <c r="G13" s="67"/>
      <c r="H13" s="67"/>
      <c r="I13" s="67"/>
      <c r="J13" s="67"/>
      <c r="K13" s="67"/>
      <c r="L13" s="67"/>
      <c r="M13" s="67"/>
      <c r="N13" s="67"/>
      <c r="O13" s="67"/>
    </row>
    <row r="14" spans="1:15" x14ac:dyDescent="0.3">
      <c r="A14" s="34">
        <v>3</v>
      </c>
      <c r="B14" s="67" t="s">
        <v>125</v>
      </c>
      <c r="C14" s="67"/>
      <c r="D14" s="67"/>
      <c r="E14" s="67"/>
      <c r="F14" s="67"/>
      <c r="G14" s="67"/>
      <c r="H14" s="67"/>
      <c r="I14" s="67"/>
      <c r="J14" s="67"/>
      <c r="K14" s="67"/>
      <c r="L14" s="67"/>
      <c r="M14" s="67"/>
      <c r="N14" s="67"/>
      <c r="O14" s="67"/>
    </row>
    <row r="15" spans="1:15" x14ac:dyDescent="0.3">
      <c r="A15" s="36"/>
      <c r="B15" s="67"/>
      <c r="C15" s="67"/>
      <c r="D15" s="67"/>
      <c r="E15" s="67"/>
      <c r="F15" s="67"/>
      <c r="G15" s="67"/>
      <c r="H15" s="67"/>
      <c r="I15" s="67"/>
      <c r="J15" s="67"/>
      <c r="K15" s="67"/>
      <c r="L15" s="67"/>
      <c r="M15" s="67"/>
      <c r="N15" s="67"/>
      <c r="O15" s="67"/>
    </row>
    <row r="16" spans="1:15" ht="97.2" customHeight="1" x14ac:dyDescent="0.3">
      <c r="A16" s="36"/>
      <c r="B16" s="67"/>
      <c r="C16" s="67"/>
      <c r="D16" s="67"/>
      <c r="E16" s="67"/>
      <c r="F16" s="67"/>
      <c r="G16" s="67"/>
      <c r="H16" s="67"/>
      <c r="I16" s="67"/>
      <c r="J16" s="67"/>
      <c r="K16" s="67"/>
      <c r="L16" s="67"/>
      <c r="M16" s="67"/>
      <c r="N16" s="67"/>
      <c r="O16" s="67"/>
    </row>
    <row r="17" spans="1:21" ht="31.8" customHeight="1" x14ac:dyDescent="0.3">
      <c r="A17" s="34">
        <v>4</v>
      </c>
      <c r="B17" s="67" t="s">
        <v>107</v>
      </c>
      <c r="C17" s="67"/>
      <c r="D17" s="67"/>
      <c r="E17" s="67"/>
      <c r="F17" s="67"/>
      <c r="G17" s="67"/>
      <c r="H17" s="67"/>
      <c r="I17" s="67"/>
      <c r="J17" s="67"/>
      <c r="K17" s="67"/>
      <c r="L17" s="67"/>
      <c r="M17" s="67"/>
      <c r="N17" s="67"/>
      <c r="O17" s="67"/>
    </row>
    <row r="18" spans="1:21" ht="20.399999999999999" customHeight="1" x14ac:dyDescent="0.3">
      <c r="A18" s="34">
        <v>5</v>
      </c>
      <c r="B18" s="65" t="s">
        <v>108</v>
      </c>
      <c r="C18" s="65"/>
      <c r="D18" s="65"/>
      <c r="E18" s="65"/>
      <c r="F18" s="35"/>
      <c r="G18" s="35"/>
      <c r="H18" s="35"/>
      <c r="I18" s="35"/>
      <c r="J18" s="35"/>
      <c r="K18" s="35"/>
      <c r="L18" s="35"/>
      <c r="M18" s="35"/>
      <c r="N18" s="35"/>
      <c r="O18" s="35"/>
    </row>
    <row r="19" spans="1:21" ht="16.8" customHeight="1" x14ac:dyDescent="0.3">
      <c r="A19" s="36"/>
      <c r="B19" s="65" t="s">
        <v>112</v>
      </c>
      <c r="C19" s="65"/>
      <c r="D19" s="65"/>
      <c r="E19" s="65"/>
      <c r="F19" s="65"/>
      <c r="G19" s="65"/>
      <c r="H19" s="65"/>
      <c r="I19" s="65"/>
      <c r="J19" s="65"/>
      <c r="K19" s="65"/>
      <c r="L19" s="65"/>
      <c r="M19" s="65"/>
      <c r="N19" s="65"/>
      <c r="O19" s="65"/>
    </row>
    <row r="20" spans="1:21" ht="103.8" customHeight="1" x14ac:dyDescent="0.3">
      <c r="A20" s="36"/>
      <c r="B20" s="67" t="s">
        <v>111</v>
      </c>
      <c r="C20" s="67"/>
      <c r="D20" s="67"/>
      <c r="E20" s="67"/>
      <c r="F20" s="67"/>
      <c r="G20" s="67"/>
      <c r="H20" s="67"/>
      <c r="I20" s="67"/>
      <c r="J20" s="67"/>
      <c r="K20" s="67"/>
      <c r="L20" s="67"/>
      <c r="M20" s="67"/>
      <c r="N20" s="67"/>
      <c r="O20" s="67"/>
    </row>
    <row r="21" spans="1:21" ht="12.6" customHeight="1" x14ac:dyDescent="0.3">
      <c r="A21" s="36"/>
      <c r="B21" s="65"/>
      <c r="C21" s="65"/>
      <c r="D21" s="65"/>
      <c r="E21" s="65"/>
      <c r="F21" s="65"/>
      <c r="G21" s="65"/>
      <c r="H21" s="65"/>
      <c r="I21" s="65"/>
      <c r="J21" s="65"/>
      <c r="K21" s="65"/>
      <c r="L21" s="65"/>
      <c r="M21" s="65"/>
      <c r="N21" s="65"/>
      <c r="O21" s="65"/>
    </row>
    <row r="22" spans="1:21" ht="402" customHeight="1" x14ac:dyDescent="0.3">
      <c r="A22" s="34">
        <v>6</v>
      </c>
      <c r="B22" s="67" t="s">
        <v>145</v>
      </c>
      <c r="C22" s="67"/>
      <c r="D22" s="67"/>
      <c r="E22" s="67"/>
      <c r="F22" s="67"/>
      <c r="G22" s="67"/>
      <c r="H22" s="67"/>
      <c r="I22" s="67"/>
      <c r="J22" s="67"/>
      <c r="K22" s="67"/>
      <c r="L22" s="67"/>
      <c r="M22" s="67"/>
      <c r="N22" s="67"/>
      <c r="O22" s="67"/>
    </row>
    <row r="23" spans="1:21" ht="242.4" customHeight="1" x14ac:dyDescent="0.3">
      <c r="A23" s="34">
        <v>7</v>
      </c>
      <c r="B23" s="65" t="s">
        <v>119</v>
      </c>
      <c r="C23" s="65"/>
      <c r="D23" s="65"/>
      <c r="E23" s="65"/>
      <c r="F23" s="65"/>
      <c r="G23" s="65"/>
      <c r="H23" s="65"/>
      <c r="I23" s="65"/>
      <c r="J23" s="65"/>
      <c r="K23" s="65"/>
      <c r="L23" s="65"/>
      <c r="M23" s="65"/>
      <c r="N23" s="65"/>
      <c r="O23" s="65"/>
    </row>
    <row r="24" spans="1:21" ht="126" customHeight="1" x14ac:dyDescent="0.3">
      <c r="A24" s="34">
        <v>8</v>
      </c>
      <c r="B24" s="67" t="s">
        <v>118</v>
      </c>
      <c r="C24" s="67"/>
      <c r="D24" s="67"/>
      <c r="E24" s="67"/>
      <c r="F24" s="67"/>
      <c r="G24" s="67"/>
      <c r="H24" s="67"/>
      <c r="I24" s="67"/>
      <c r="J24" s="67"/>
      <c r="K24" s="67"/>
      <c r="L24" s="67"/>
      <c r="M24" s="67"/>
      <c r="N24" s="67"/>
      <c r="O24" s="67"/>
    </row>
    <row r="25" spans="1:21" ht="108" customHeight="1" x14ac:dyDescent="0.3">
      <c r="A25" s="38">
        <v>9</v>
      </c>
      <c r="B25" s="71" t="s">
        <v>113</v>
      </c>
      <c r="C25" s="71"/>
      <c r="D25" s="71"/>
      <c r="E25" s="71"/>
      <c r="F25" s="71"/>
      <c r="G25" s="71"/>
      <c r="H25" s="71"/>
      <c r="I25" s="71"/>
      <c r="J25" s="71"/>
      <c r="K25" s="71"/>
      <c r="L25" s="71"/>
      <c r="M25" s="71"/>
      <c r="N25" s="71"/>
      <c r="O25" s="71"/>
      <c r="P25" s="69"/>
      <c r="Q25" s="69"/>
      <c r="R25" s="69"/>
      <c r="S25" s="69"/>
      <c r="T25" s="69"/>
      <c r="U25" s="69"/>
    </row>
    <row r="26" spans="1:21" ht="109.8" customHeight="1" x14ac:dyDescent="0.3">
      <c r="A26" s="39">
        <v>10</v>
      </c>
      <c r="B26" s="70" t="s">
        <v>114</v>
      </c>
      <c r="C26" s="70"/>
      <c r="D26" s="70"/>
      <c r="E26" s="70"/>
      <c r="F26" s="70"/>
      <c r="G26" s="70"/>
      <c r="H26" s="70"/>
      <c r="I26" s="70"/>
      <c r="J26" s="70"/>
      <c r="K26" s="70"/>
      <c r="L26" s="70"/>
      <c r="M26" s="70"/>
      <c r="N26" s="70"/>
      <c r="O26" s="70"/>
      <c r="P26" s="69"/>
      <c r="Q26" s="69"/>
      <c r="R26" s="69"/>
      <c r="S26" s="69"/>
      <c r="T26" s="69"/>
      <c r="U26" s="69"/>
    </row>
    <row r="27" spans="1:21" ht="59.4" customHeight="1" x14ac:dyDescent="0.3">
      <c r="A27" s="40">
        <v>11</v>
      </c>
      <c r="B27" s="65" t="s">
        <v>115</v>
      </c>
      <c r="C27" s="65"/>
      <c r="D27" s="65"/>
      <c r="E27" s="65"/>
      <c r="F27" s="65"/>
      <c r="G27" s="65"/>
      <c r="H27" s="65"/>
      <c r="I27" s="65"/>
      <c r="J27" s="65"/>
      <c r="K27" s="65"/>
      <c r="L27" s="65"/>
      <c r="M27" s="65"/>
      <c r="N27" s="65"/>
      <c r="O27" s="65"/>
      <c r="P27" s="69"/>
      <c r="Q27" s="69"/>
      <c r="R27" s="69"/>
      <c r="S27" s="69"/>
      <c r="T27" s="69"/>
      <c r="U27" s="69"/>
    </row>
    <row r="28" spans="1:21" ht="64.8" customHeight="1" x14ac:dyDescent="0.3">
      <c r="A28" s="40">
        <v>12</v>
      </c>
      <c r="B28" s="65" t="s">
        <v>116</v>
      </c>
      <c r="C28" s="65"/>
      <c r="D28" s="65"/>
      <c r="E28" s="65"/>
      <c r="F28" s="65"/>
      <c r="G28" s="65"/>
      <c r="H28" s="65"/>
      <c r="I28" s="65"/>
      <c r="J28" s="65"/>
      <c r="K28" s="65"/>
      <c r="L28" s="65"/>
      <c r="M28" s="65"/>
      <c r="N28" s="65"/>
      <c r="O28" s="65"/>
      <c r="P28" s="69"/>
      <c r="Q28" s="69"/>
      <c r="R28" s="69"/>
      <c r="S28" s="69"/>
      <c r="T28" s="69"/>
      <c r="U28" s="69"/>
    </row>
    <row r="29" spans="1:21" ht="316.2" customHeight="1" x14ac:dyDescent="0.3">
      <c r="A29" s="40">
        <v>13</v>
      </c>
      <c r="B29" s="65" t="s">
        <v>146</v>
      </c>
      <c r="C29" s="65"/>
      <c r="D29" s="65"/>
      <c r="E29" s="65"/>
      <c r="F29" s="65"/>
      <c r="G29" s="65"/>
      <c r="H29" s="65"/>
      <c r="I29" s="65"/>
      <c r="J29" s="65"/>
      <c r="K29" s="65"/>
      <c r="L29" s="65"/>
      <c r="M29" s="65"/>
      <c r="N29" s="65"/>
      <c r="O29" s="65"/>
      <c r="P29" s="69"/>
      <c r="Q29" s="69"/>
      <c r="R29" s="69"/>
      <c r="S29" s="69"/>
      <c r="T29" s="69"/>
      <c r="U29" s="69"/>
    </row>
    <row r="30" spans="1:21" ht="104.4" customHeight="1" x14ac:dyDescent="0.3">
      <c r="A30" s="40">
        <v>14</v>
      </c>
      <c r="B30" s="65" t="s">
        <v>117</v>
      </c>
      <c r="C30" s="65"/>
      <c r="D30" s="65"/>
      <c r="E30" s="65"/>
      <c r="F30" s="65"/>
      <c r="G30" s="65"/>
      <c r="H30" s="65"/>
      <c r="I30" s="65"/>
      <c r="J30" s="65"/>
      <c r="K30" s="65"/>
      <c r="L30" s="65"/>
      <c r="M30" s="65"/>
      <c r="N30" s="65"/>
      <c r="O30" s="65"/>
      <c r="P30" s="37"/>
      <c r="Q30" s="37"/>
      <c r="R30" s="37"/>
      <c r="S30" s="37"/>
      <c r="T30" s="37"/>
      <c r="U30" s="37"/>
    </row>
    <row r="31" spans="1:21" ht="136.19999999999999" customHeight="1" x14ac:dyDescent="0.3">
      <c r="A31" s="40">
        <v>15</v>
      </c>
      <c r="B31" s="65" t="s">
        <v>120</v>
      </c>
      <c r="C31" s="65"/>
      <c r="D31" s="65"/>
      <c r="E31" s="65"/>
      <c r="F31" s="65"/>
      <c r="G31" s="65"/>
      <c r="H31" s="65"/>
      <c r="I31" s="65"/>
      <c r="J31" s="65"/>
      <c r="K31" s="65"/>
      <c r="L31" s="65"/>
      <c r="M31" s="65"/>
      <c r="N31" s="65"/>
      <c r="O31" s="65"/>
    </row>
  </sheetData>
  <mergeCells count="20">
    <mergeCell ref="B31:O31"/>
    <mergeCell ref="B30:O30"/>
    <mergeCell ref="B23:O23"/>
    <mergeCell ref="P25:U29"/>
    <mergeCell ref="B26:O26"/>
    <mergeCell ref="B27:O27"/>
    <mergeCell ref="B28:O28"/>
    <mergeCell ref="B29:O29"/>
    <mergeCell ref="B25:O25"/>
    <mergeCell ref="B19:O19"/>
    <mergeCell ref="B20:O20"/>
    <mergeCell ref="B21:O21"/>
    <mergeCell ref="B22:O22"/>
    <mergeCell ref="B24:O24"/>
    <mergeCell ref="B18:E18"/>
    <mergeCell ref="A1:O2"/>
    <mergeCell ref="B3:O10"/>
    <mergeCell ref="B11:O13"/>
    <mergeCell ref="B14:O16"/>
    <mergeCell ref="B17:O17"/>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83"/>
  <sheetViews>
    <sheetView workbookViewId="0">
      <selection activeCell="H18" sqref="H18:J18"/>
    </sheetView>
  </sheetViews>
  <sheetFormatPr defaultColWidth="10.796875" defaultRowHeight="14.4" x14ac:dyDescent="0.3"/>
  <cols>
    <col min="1" max="1" width="13.796875" style="1" customWidth="1"/>
    <col min="2" max="2" width="10.796875" style="1" customWidth="1"/>
    <col min="3" max="16384" width="10.796875" style="1"/>
  </cols>
  <sheetData>
    <row r="2" spans="1:11" x14ac:dyDescent="0.3">
      <c r="A2" s="101" t="s">
        <v>78</v>
      </c>
      <c r="B2" s="50"/>
      <c r="C2" s="50"/>
      <c r="D2" s="50"/>
      <c r="E2" s="50"/>
      <c r="F2" s="50"/>
      <c r="G2" s="50"/>
      <c r="H2" s="50"/>
      <c r="I2" s="50"/>
      <c r="J2" s="50"/>
      <c r="K2" s="50"/>
    </row>
    <row r="3" spans="1:11" x14ac:dyDescent="0.3">
      <c r="A3" s="50"/>
      <c r="B3" s="50"/>
      <c r="C3" s="50"/>
      <c r="D3" s="50"/>
      <c r="E3" s="50"/>
      <c r="F3" s="50"/>
      <c r="G3" s="50"/>
      <c r="H3" s="50"/>
      <c r="I3" s="50"/>
      <c r="J3" s="50"/>
      <c r="K3" s="50"/>
    </row>
    <row r="4" spans="1:11" ht="16.05" customHeight="1" thickBot="1" x14ac:dyDescent="0.35">
      <c r="A4" s="7"/>
      <c r="B4" s="7"/>
      <c r="C4" s="7"/>
      <c r="D4" s="7"/>
      <c r="E4" s="7"/>
      <c r="F4" s="7"/>
      <c r="G4" s="7"/>
      <c r="H4" s="7"/>
      <c r="I4" s="7"/>
      <c r="J4" s="7"/>
    </row>
    <row r="5" spans="1:11" ht="48" customHeight="1" x14ac:dyDescent="0.3">
      <c r="A5" s="82" t="s">
        <v>79</v>
      </c>
      <c r="B5" s="80"/>
      <c r="C5" s="78" t="s">
        <v>80</v>
      </c>
      <c r="D5" s="79"/>
      <c r="E5" s="80"/>
      <c r="F5" s="78" t="s">
        <v>81</v>
      </c>
      <c r="G5" s="79"/>
      <c r="H5" s="80"/>
      <c r="I5" s="78" t="s">
        <v>82</v>
      </c>
      <c r="J5" s="80"/>
      <c r="K5" s="9" t="s">
        <v>83</v>
      </c>
    </row>
    <row r="6" spans="1:11" ht="49.05" customHeight="1" x14ac:dyDescent="0.3">
      <c r="A6" s="81"/>
      <c r="B6" s="58"/>
      <c r="C6" s="73"/>
      <c r="D6" s="74"/>
      <c r="E6" s="58"/>
      <c r="F6" s="73"/>
      <c r="G6" s="74"/>
      <c r="H6" s="58"/>
      <c r="I6" s="73"/>
      <c r="J6" s="58"/>
      <c r="K6" s="20"/>
    </row>
    <row r="7" spans="1:11" ht="49.05" customHeight="1" x14ac:dyDescent="0.3">
      <c r="A7" s="81"/>
      <c r="B7" s="58"/>
      <c r="C7" s="73"/>
      <c r="D7" s="74"/>
      <c r="E7" s="58"/>
      <c r="F7" s="73"/>
      <c r="G7" s="74"/>
      <c r="H7" s="58"/>
      <c r="I7" s="73"/>
      <c r="J7" s="58"/>
      <c r="K7" s="20"/>
    </row>
    <row r="8" spans="1:11" ht="19.05" customHeight="1" x14ac:dyDescent="0.3">
      <c r="A8" s="10"/>
      <c r="B8" s="10"/>
      <c r="C8" s="10"/>
      <c r="D8" s="10"/>
      <c r="E8" s="10"/>
      <c r="F8" s="10"/>
      <c r="G8" s="10"/>
      <c r="H8" s="10"/>
      <c r="I8" s="10"/>
      <c r="J8" s="10"/>
      <c r="K8" s="11"/>
    </row>
    <row r="9" spans="1:11" ht="49.05" customHeight="1" x14ac:dyDescent="0.3">
      <c r="A9" s="91" t="s">
        <v>84</v>
      </c>
      <c r="B9" s="50"/>
      <c r="C9" s="50"/>
      <c r="D9" s="50"/>
      <c r="E9" s="50"/>
      <c r="F9" s="50"/>
      <c r="G9" s="50"/>
      <c r="H9" s="50"/>
      <c r="I9" s="50"/>
      <c r="J9" s="50"/>
      <c r="K9" s="50"/>
    </row>
    <row r="10" spans="1:11" ht="16.05" customHeight="1" thickBot="1" x14ac:dyDescent="0.35">
      <c r="A10" s="10"/>
      <c r="B10" s="10"/>
      <c r="C10" s="10"/>
      <c r="D10" s="10"/>
      <c r="E10" s="10"/>
      <c r="F10" s="10"/>
      <c r="G10" s="10"/>
      <c r="H10" s="10"/>
      <c r="I10" s="10"/>
      <c r="J10" s="10"/>
      <c r="K10" s="11"/>
    </row>
    <row r="11" spans="1:11" ht="49.05" customHeight="1" x14ac:dyDescent="0.3">
      <c r="A11" s="82" t="s">
        <v>35</v>
      </c>
      <c r="B11" s="80"/>
      <c r="C11" s="78" t="s">
        <v>80</v>
      </c>
      <c r="D11" s="79"/>
      <c r="E11" s="80"/>
      <c r="F11" s="78" t="s">
        <v>85</v>
      </c>
      <c r="G11" s="79"/>
      <c r="H11" s="80"/>
      <c r="I11" s="76" t="s">
        <v>82</v>
      </c>
      <c r="J11" s="77"/>
      <c r="K11" s="11"/>
    </row>
    <row r="12" spans="1:11" ht="49.05" customHeight="1" x14ac:dyDescent="0.3">
      <c r="A12" s="81"/>
      <c r="B12" s="58"/>
      <c r="C12" s="73"/>
      <c r="D12" s="74"/>
      <c r="E12" s="58"/>
      <c r="F12" s="73"/>
      <c r="G12" s="74"/>
      <c r="H12" s="58"/>
      <c r="I12" s="92"/>
      <c r="J12" s="85"/>
      <c r="K12" s="11"/>
    </row>
    <row r="13" spans="1:11" ht="49.05" customHeight="1" x14ac:dyDescent="0.3">
      <c r="A13" s="81"/>
      <c r="B13" s="58"/>
      <c r="C13" s="73"/>
      <c r="D13" s="74"/>
      <c r="E13" s="58"/>
      <c r="F13" s="73"/>
      <c r="G13" s="74"/>
      <c r="H13" s="58"/>
      <c r="I13" s="92"/>
      <c r="J13" s="85"/>
      <c r="K13" s="11"/>
    </row>
    <row r="16" spans="1:11" ht="16.05" customHeight="1" x14ac:dyDescent="0.3">
      <c r="A16" s="93" t="s">
        <v>86</v>
      </c>
      <c r="B16" s="50"/>
      <c r="C16" s="50"/>
      <c r="D16" s="50"/>
      <c r="E16" s="50"/>
      <c r="F16" s="50"/>
      <c r="G16" s="50"/>
      <c r="H16" s="50"/>
      <c r="I16" s="50"/>
      <c r="J16" s="50"/>
    </row>
    <row r="17" spans="1:10" ht="16.05" customHeight="1" thickBot="1" x14ac:dyDescent="0.35"/>
    <row r="18" spans="1:10" ht="52.8" customHeight="1" x14ac:dyDescent="0.3">
      <c r="A18" s="8" t="s">
        <v>34</v>
      </c>
      <c r="B18" s="87" t="s">
        <v>87</v>
      </c>
      <c r="C18" s="79"/>
      <c r="D18" s="79"/>
      <c r="E18" s="79"/>
      <c r="F18" s="79"/>
      <c r="G18" s="80"/>
      <c r="H18" s="88" t="s">
        <v>124</v>
      </c>
      <c r="I18" s="79"/>
      <c r="J18" s="77"/>
    </row>
    <row r="19" spans="1:10" ht="48" customHeight="1" x14ac:dyDescent="0.3">
      <c r="A19" s="21" t="s">
        <v>88</v>
      </c>
      <c r="B19" s="89" t="s">
        <v>89</v>
      </c>
      <c r="C19" s="74"/>
      <c r="D19" s="74"/>
      <c r="E19" s="74"/>
      <c r="F19" s="74"/>
      <c r="G19" s="58"/>
      <c r="H19" s="84"/>
      <c r="I19" s="74"/>
      <c r="J19" s="85"/>
    </row>
    <row r="20" spans="1:10" ht="48" customHeight="1" x14ac:dyDescent="0.3">
      <c r="A20" s="21" t="s">
        <v>90</v>
      </c>
      <c r="B20" s="89" t="s">
        <v>91</v>
      </c>
      <c r="C20" s="74"/>
      <c r="D20" s="74"/>
      <c r="E20" s="74"/>
      <c r="F20" s="74"/>
      <c r="G20" s="58"/>
      <c r="H20" s="84"/>
      <c r="I20" s="74"/>
      <c r="J20" s="85"/>
    </row>
    <row r="21" spans="1:10" ht="48" customHeight="1" x14ac:dyDescent="0.3">
      <c r="A21" s="21" t="s">
        <v>92</v>
      </c>
      <c r="B21" s="89" t="s">
        <v>93</v>
      </c>
      <c r="C21" s="74"/>
      <c r="D21" s="74"/>
      <c r="E21" s="74"/>
      <c r="F21" s="74"/>
      <c r="G21" s="58"/>
      <c r="H21" s="84"/>
      <c r="I21" s="74"/>
      <c r="J21" s="85"/>
    </row>
    <row r="22" spans="1:10" ht="48" customHeight="1" x14ac:dyDescent="0.3">
      <c r="A22" s="21" t="s">
        <v>94</v>
      </c>
      <c r="B22" s="75" t="s">
        <v>121</v>
      </c>
      <c r="C22" s="74"/>
      <c r="D22" s="74"/>
      <c r="E22" s="74"/>
      <c r="F22" s="74"/>
      <c r="G22" s="58"/>
      <c r="H22" s="84"/>
      <c r="I22" s="74"/>
      <c r="J22" s="85"/>
    </row>
    <row r="23" spans="1:10" ht="48" customHeight="1" x14ac:dyDescent="0.3">
      <c r="A23" s="21" t="s">
        <v>95</v>
      </c>
      <c r="B23" s="75" t="s">
        <v>122</v>
      </c>
      <c r="C23" s="74"/>
      <c r="D23" s="74"/>
      <c r="E23" s="74"/>
      <c r="F23" s="74"/>
      <c r="G23" s="58"/>
      <c r="H23" s="84"/>
      <c r="I23" s="74"/>
      <c r="J23" s="85"/>
    </row>
    <row r="24" spans="1:10" ht="48" customHeight="1" x14ac:dyDescent="0.3">
      <c r="A24" s="22">
        <v>6</v>
      </c>
      <c r="B24" s="86" t="s">
        <v>123</v>
      </c>
      <c r="C24" s="74"/>
      <c r="D24" s="74"/>
      <c r="E24" s="74"/>
      <c r="F24" s="74"/>
      <c r="G24" s="58"/>
      <c r="H24" s="84"/>
      <c r="I24" s="74"/>
      <c r="J24" s="85"/>
    </row>
    <row r="25" spans="1:10" ht="48" customHeight="1" x14ac:dyDescent="0.3">
      <c r="A25" s="22"/>
      <c r="B25" s="90"/>
      <c r="C25" s="74"/>
      <c r="D25" s="74"/>
      <c r="E25" s="74"/>
      <c r="F25" s="74"/>
      <c r="G25" s="58"/>
      <c r="H25" s="84"/>
      <c r="I25" s="74"/>
      <c r="J25" s="85"/>
    </row>
    <row r="26" spans="1:10" ht="48" customHeight="1" x14ac:dyDescent="0.3">
      <c r="A26" s="22"/>
      <c r="B26" s="90"/>
      <c r="C26" s="74"/>
      <c r="D26" s="74"/>
      <c r="E26" s="74"/>
      <c r="F26" s="74"/>
      <c r="G26" s="58"/>
      <c r="H26" s="84"/>
      <c r="I26" s="74"/>
      <c r="J26" s="85"/>
    </row>
    <row r="27" spans="1:10" ht="48" customHeight="1" x14ac:dyDescent="0.3">
      <c r="A27" s="22"/>
      <c r="B27" s="90"/>
      <c r="C27" s="74"/>
      <c r="D27" s="74"/>
      <c r="E27" s="74"/>
      <c r="F27" s="74"/>
      <c r="G27" s="58"/>
      <c r="H27" s="84"/>
      <c r="I27" s="74"/>
      <c r="J27" s="85"/>
    </row>
    <row r="28" spans="1:10" ht="48" customHeight="1" x14ac:dyDescent="0.3">
      <c r="A28" s="22"/>
      <c r="B28" s="90"/>
      <c r="C28" s="74"/>
      <c r="D28" s="74"/>
      <c r="E28" s="74"/>
      <c r="F28" s="74"/>
      <c r="G28" s="58"/>
      <c r="H28" s="84"/>
      <c r="I28" s="74"/>
      <c r="J28" s="85"/>
    </row>
    <row r="29" spans="1:10" ht="49.05" customHeight="1" thickBot="1" x14ac:dyDescent="0.35">
      <c r="A29" s="23"/>
      <c r="B29" s="95"/>
      <c r="C29" s="96"/>
      <c r="D29" s="96"/>
      <c r="E29" s="96"/>
      <c r="F29" s="96"/>
      <c r="G29" s="97"/>
      <c r="H29" s="98"/>
      <c r="I29" s="99"/>
      <c r="J29" s="100"/>
    </row>
    <row r="31" spans="1:10" ht="102" customHeight="1" x14ac:dyDescent="0.3">
      <c r="A31" s="94" t="s">
        <v>96</v>
      </c>
      <c r="B31" s="50"/>
      <c r="C31" s="50"/>
      <c r="D31" s="50"/>
      <c r="E31" s="50"/>
      <c r="F31" s="50"/>
      <c r="G31" s="50"/>
      <c r="H31" s="50"/>
      <c r="I31" s="50"/>
      <c r="J31" s="50"/>
    </row>
    <row r="34" spans="1:10" x14ac:dyDescent="0.3">
      <c r="A34" s="83" t="s">
        <v>97</v>
      </c>
      <c r="B34" s="50"/>
      <c r="C34" s="50"/>
      <c r="D34" s="50"/>
      <c r="E34" s="72"/>
      <c r="F34" s="50"/>
      <c r="G34" s="50"/>
      <c r="H34" s="50"/>
      <c r="I34" s="50"/>
      <c r="J34" s="50"/>
    </row>
    <row r="36" spans="1:10" x14ac:dyDescent="0.3">
      <c r="A36" s="83" t="s">
        <v>98</v>
      </c>
      <c r="B36" s="50"/>
      <c r="C36" s="50"/>
      <c r="D36" s="50"/>
      <c r="E36" s="72"/>
      <c r="F36" s="50"/>
      <c r="G36" s="50"/>
      <c r="H36" s="50"/>
      <c r="I36" s="50"/>
      <c r="J36" s="50"/>
    </row>
    <row r="83" spans="1:1" ht="15.6" x14ac:dyDescent="0.3">
      <c r="A83" t="s">
        <v>99</v>
      </c>
    </row>
  </sheetData>
  <mergeCells count="56">
    <mergeCell ref="A2:K3"/>
    <mergeCell ref="B27:G27"/>
    <mergeCell ref="A6:B6"/>
    <mergeCell ref="B20:G20"/>
    <mergeCell ref="H20:J20"/>
    <mergeCell ref="C11:E11"/>
    <mergeCell ref="I5:J5"/>
    <mergeCell ref="H26:J26"/>
    <mergeCell ref="A12:B12"/>
    <mergeCell ref="F11:H11"/>
    <mergeCell ref="C5:E5"/>
    <mergeCell ref="H24:J24"/>
    <mergeCell ref="A13:B13"/>
    <mergeCell ref="F7:H7"/>
    <mergeCell ref="F13:H13"/>
    <mergeCell ref="E36:J36"/>
    <mergeCell ref="C6:E6"/>
    <mergeCell ref="F6:H6"/>
    <mergeCell ref="B26:G26"/>
    <mergeCell ref="H22:J22"/>
    <mergeCell ref="A16:J16"/>
    <mergeCell ref="F12:H12"/>
    <mergeCell ref="B25:G25"/>
    <mergeCell ref="H19:J19"/>
    <mergeCell ref="A31:J31"/>
    <mergeCell ref="B29:G29"/>
    <mergeCell ref="H29:J29"/>
    <mergeCell ref="H28:J28"/>
    <mergeCell ref="B21:G21"/>
    <mergeCell ref="B23:G23"/>
    <mergeCell ref="I13:J13"/>
    <mergeCell ref="A36:D36"/>
    <mergeCell ref="I7:J7"/>
    <mergeCell ref="H25:J25"/>
    <mergeCell ref="B24:G24"/>
    <mergeCell ref="B18:G18"/>
    <mergeCell ref="H18:J18"/>
    <mergeCell ref="A34:D34"/>
    <mergeCell ref="C7:E7"/>
    <mergeCell ref="B19:G19"/>
    <mergeCell ref="B28:G28"/>
    <mergeCell ref="A9:K9"/>
    <mergeCell ref="H21:J21"/>
    <mergeCell ref="I12:J12"/>
    <mergeCell ref="H27:J27"/>
    <mergeCell ref="A11:B11"/>
    <mergeCell ref="H23:J23"/>
    <mergeCell ref="E34:J34"/>
    <mergeCell ref="C12:E12"/>
    <mergeCell ref="B22:G22"/>
    <mergeCell ref="I11:J11"/>
    <mergeCell ref="F5:H5"/>
    <mergeCell ref="C13:E13"/>
    <mergeCell ref="A7:B7"/>
    <mergeCell ref="I6:J6"/>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Pasiūlymas ir TS</vt:lpstr>
      <vt:lpstr>Bendrieji reikalavimai</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Petras Valuckis</cp:lastModifiedBy>
  <dcterms:created xsi:type="dcterms:W3CDTF">2023-04-04T12:16:45Z</dcterms:created>
  <dcterms:modified xsi:type="dcterms:W3CDTF">2026-09-24T09:35:14Z</dcterms:modified>
</cp:coreProperties>
</file>