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VADVPT01\Kulig\2026\2. SUPAPRASTINTI konkursai\Lor instrumentai. Nr. 4306\CVP IS\"/>
    </mc:Choice>
  </mc:AlternateContent>
  <xr:revisionPtr revIDLastSave="0" documentId="13_ncr:1_{03AA377F-8AB0-4995-BE21-B19B6E545695}" xr6:coauthVersionLast="47" xr6:coauthVersionMax="47" xr10:uidLastSave="{00000000-0000-0000-0000-000000000000}"/>
  <bookViews>
    <workbookView xWindow="-120" yWindow="-120" windowWidth="29040" windowHeight="17520" xr2:uid="{00000000-000D-0000-FFFF-FFFF00000000}"/>
  </bookViews>
  <sheets>
    <sheet name="Pasiūlymas" sheetId="1" r:id="rId1"/>
    <sheet name="Subtiekėjai ir prieda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70" i="1" l="1"/>
  <c r="F267" i="1"/>
  <c r="F265" i="1"/>
  <c r="F263" i="1"/>
  <c r="F261" i="1"/>
  <c r="F269" i="1" s="1"/>
  <c r="F270" i="1" s="1"/>
  <c r="F271" i="1" s="1"/>
  <c r="G251" i="1"/>
  <c r="F239" i="1"/>
  <c r="F232" i="1"/>
  <c r="F225" i="1"/>
  <c r="F218" i="1"/>
  <c r="F211" i="1"/>
  <c r="F204" i="1"/>
  <c r="F197" i="1"/>
  <c r="F190" i="1"/>
  <c r="F250" i="1" s="1"/>
  <c r="F251" i="1" s="1"/>
  <c r="F252" i="1" s="1"/>
  <c r="F183" i="1"/>
  <c r="G250" i="1" s="1"/>
  <c r="G173" i="1"/>
  <c r="F167" i="1"/>
  <c r="F164" i="1"/>
  <c r="F172" i="1" s="1"/>
  <c r="F173" i="1" s="1"/>
  <c r="F174" i="1" s="1"/>
  <c r="F157" i="1"/>
  <c r="G172" i="1" s="1"/>
  <c r="G147" i="1"/>
  <c r="F137" i="1"/>
  <c r="F134" i="1"/>
  <c r="F131" i="1"/>
  <c r="F127" i="1"/>
  <c r="F120" i="1"/>
  <c r="F115" i="1"/>
  <c r="F110" i="1"/>
  <c r="F103" i="1"/>
  <c r="F99" i="1"/>
  <c r="F95" i="1"/>
  <c r="F91" i="1"/>
  <c r="F86" i="1"/>
  <c r="F82" i="1"/>
  <c r="F76" i="1"/>
  <c r="F71" i="1"/>
  <c r="F67" i="1"/>
  <c r="G146" i="1" s="1"/>
  <c r="G57" i="1"/>
  <c r="F52" i="1"/>
  <c r="F49" i="1"/>
  <c r="F46" i="1"/>
  <c r="F44" i="1"/>
  <c r="F42" i="1"/>
  <c r="F40" i="1"/>
  <c r="F37" i="1"/>
  <c r="F56" i="1" s="1"/>
  <c r="F57" i="1" s="1"/>
  <c r="F58" i="1" s="1"/>
  <c r="G21" i="1"/>
  <c r="G269" i="1" l="1"/>
  <c r="G56" i="1"/>
  <c r="F146" i="1"/>
  <c r="F147" i="1" s="1"/>
  <c r="F148" i="1" s="1"/>
</calcChain>
</file>

<file path=xl/sharedStrings.xml><?xml version="1.0" encoding="utf-8"?>
<sst xmlns="http://schemas.openxmlformats.org/spreadsheetml/2006/main" count="558" uniqueCount="416">
  <si>
    <t>PIRKIMO SĄLYGŲ PRIEDAS "PASIŪLYMO FORMA"</t>
  </si>
  <si>
    <t>LOR INSTRUMENTAI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</si>
  <si>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</si>
  <si>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</si>
  <si>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</si>
  <si>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</si>
  <si>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</si>
  <si>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</si>
  <si>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</si>
  <si>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</si>
  <si>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</si>
  <si>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</si>
  <si>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</si>
  <si>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</si>
  <si>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</si>
  <si>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</si>
  <si>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</si>
  <si>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</si>
  <si>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</si>
  <si>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</si>
  <si>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</si>
  <si>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</si>
  <si>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</si>
  <si>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</si>
  <si>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</si>
  <si>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</si>
  <si>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</si>
  <si>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LOR ELEKTRODAI</t>
  </si>
  <si>
    <t>Tiekėjo pasiūlymas:</t>
  </si>
  <si>
    <t>Nr.</t>
  </si>
  <si>
    <t>Pavadinimas</t>
  </si>
  <si>
    <t>Kiekis</t>
  </si>
  <si>
    <t>Mato vienetas</t>
  </si>
  <si>
    <t>Įkainis be PVM, Eur</t>
  </si>
  <si>
    <t>Suma be PVM, Eur</t>
  </si>
  <si>
    <t>Gamintojas, modelis, prekės kodas kataloge</t>
  </si>
  <si>
    <t>Konkreti siūlomo parametro reikšmė</t>
  </si>
  <si>
    <t>Dokumento, kuriame yra nurodyta parametro reikšmė, pavadinimas ir puslapio Nr.</t>
  </si>
  <si>
    <t>1.</t>
  </si>
  <si>
    <t>1.1.</t>
  </si>
  <si>
    <t>Vienkartinis elektrodas nosiai</t>
  </si>
  <si>
    <t>pak.</t>
  </si>
  <si>
    <t>1.1.1.</t>
  </si>
  <si>
    <t>105 mm ± 1 mm ilgio, Ø 0,3 mm, pakreiptas 45° kampu, koto skersmuo Ø 2,4 mm.</t>
  </si>
  <si>
    <t>1.1.2.</t>
  </si>
  <si>
    <t xml:space="preserve"> Pakuotėje ne mažiau 10 vienkartinių elektrodų.</t>
  </si>
  <si>
    <t>1.2.</t>
  </si>
  <si>
    <t>Standus bipolinis adatinis elektrodas nosiai</t>
  </si>
  <si>
    <t>vnt.</t>
  </si>
  <si>
    <t>1.2.1.</t>
  </si>
  <si>
    <t>lenktas, tiesiais antgalais, pagal Binner, darbinis ilgis  110 mm ± 1 mm, sustiprintas.</t>
  </si>
  <si>
    <t>1.3.</t>
  </si>
  <si>
    <t>Standus bipolinis elektrodas minkštajam gomuriui</t>
  </si>
  <si>
    <t>1.3.1.</t>
  </si>
  <si>
    <t>lenktas, tiesiais antgalais, darbinis ilgis 110 mm± 1 mm.</t>
  </si>
  <si>
    <t>1.4.</t>
  </si>
  <si>
    <t>Standus bipolinis elektrodas liežuvio šaknies sričiai</t>
  </si>
  <si>
    <t>1.4.1.</t>
  </si>
  <si>
    <t xml:space="preserve"> darbinis ilgis  110 mm ± 1 mm</t>
  </si>
  <si>
    <t>1.5.</t>
  </si>
  <si>
    <t>Vienpolinis (monopolinis) vielinis kilpinis elektrodas</t>
  </si>
  <si>
    <t>1.5.1.</t>
  </si>
  <si>
    <t>57 mm ± 1 mm ilgio, kilpos skersmuo Ø 5 mm, koto skersmuo Ø 2,4 mm, lankstomas.</t>
  </si>
  <si>
    <t>1.5.2.</t>
  </si>
  <si>
    <t>Pakuotėje  ne mažiau 5 vnt.</t>
  </si>
  <si>
    <t>1.6.</t>
  </si>
  <si>
    <t>1.6.1.</t>
  </si>
  <si>
    <t>57 mm± 1 mm ilgio, 6mm rombo formos, kotelio Ø 2,4 mm, lankstus (formuojamas).</t>
  </si>
  <si>
    <t>1.6.2.</t>
  </si>
  <si>
    <t>1.7.</t>
  </si>
  <si>
    <t>Vienkartinis elektrodas</t>
  </si>
  <si>
    <t>1.7.1.</t>
  </si>
  <si>
    <t xml:space="preserve"> 229 mm± 1 mm ilgio, Ø 0,3 mm,</t>
  </si>
  <si>
    <t>1.7.2.</t>
  </si>
  <si>
    <t xml:space="preserve">pakreiptas 45° kampu, kotelis 2,4 mm. </t>
  </si>
  <si>
    <t>1.7.3.</t>
  </si>
  <si>
    <t>Pakuotėje ne mažiau 2 vnt., vienkartinio naudojimo.</t>
  </si>
  <si>
    <t>Suma be PVM</t>
  </si>
  <si>
    <t>Taikomas PVM dydis (%)</t>
  </si>
  <si>
    <t>PVM suma</t>
  </si>
  <si>
    <t>Suma su PVM</t>
  </si>
  <si>
    <t>2. DALIS</t>
  </si>
  <si>
    <t>LOR INSTRUMENTAI OPERACINEI</t>
  </si>
  <si>
    <t>2.</t>
  </si>
  <si>
    <t>2.1.</t>
  </si>
  <si>
    <t>Adata</t>
  </si>
  <si>
    <t>2.1.1.</t>
  </si>
  <si>
    <t xml:space="preserve"> Wullstein tipo arba lygiavertė;</t>
  </si>
  <si>
    <t>2.1.2.</t>
  </si>
  <si>
    <t>Lenkta silpnai;</t>
  </si>
  <si>
    <t>2.1.3.</t>
  </si>
  <si>
    <t>Ilgis 16±0,5 cm.</t>
  </si>
  <si>
    <t>2.2.</t>
  </si>
  <si>
    <t>Kaniulė</t>
  </si>
  <si>
    <t>2.2.1.</t>
  </si>
  <si>
    <t xml:space="preserve"> V. Eicken tipo arba lygiavertė;</t>
  </si>
  <si>
    <t>2.2.2.</t>
  </si>
  <si>
    <t>Su skylute siurbimo kontrolei;</t>
  </si>
  <si>
    <t>2.2.3.</t>
  </si>
  <si>
    <t>Lenkta trumpa kreive;</t>
  </si>
  <si>
    <t>2.2.4.</t>
  </si>
  <si>
    <t>Išorinis diametras 4±0,1 mm;</t>
  </si>
  <si>
    <t>2.3.</t>
  </si>
  <si>
    <t>2.3.1.</t>
  </si>
  <si>
    <t>V. Eicken tipo arba lygiavertė;</t>
  </si>
  <si>
    <t>2.3.2.</t>
  </si>
  <si>
    <t xml:space="preserve"> Su skylute siurbimo kontrolei;</t>
  </si>
  <si>
    <t>2.3.3.</t>
  </si>
  <si>
    <t>2.3.4.</t>
  </si>
  <si>
    <t>Išorinis diametras 3±0,1 mm;</t>
  </si>
  <si>
    <t>2.3.5.</t>
  </si>
  <si>
    <t>Ilgis 12±0,5 cm.</t>
  </si>
  <si>
    <t>2.4.</t>
  </si>
  <si>
    <t>Elevatorius</t>
  </si>
  <si>
    <t>2.4.1.</t>
  </si>
  <si>
    <t>Freer tipo arba lygiavertis;</t>
  </si>
  <si>
    <t>2.4.2.</t>
  </si>
  <si>
    <t xml:space="preserve"> Darbiniai galai pusiau aštrus ir bukas;</t>
  </si>
  <si>
    <t>2.4.3.</t>
  </si>
  <si>
    <t>Ilgis 20±0,5 cm.</t>
  </si>
  <si>
    <t>2.5.</t>
  </si>
  <si>
    <t>Žiodiklis</t>
  </si>
  <si>
    <t>2.5.1.</t>
  </si>
  <si>
    <t xml:space="preserve"> Davis-Meyer tipo arba lygiavertis;</t>
  </si>
  <si>
    <t>2.5.2.</t>
  </si>
  <si>
    <t>Su bent 2 judančiais dantų kabliais;</t>
  </si>
  <si>
    <t>2.5.3.</t>
  </si>
  <si>
    <t>Atvirkščio atsidarymo;</t>
  </si>
  <si>
    <t>2.5.4.</t>
  </si>
  <si>
    <t>Komplekte: liežuvio nuspaudėjai ( 2 vnt. 1 ir 2 dydžio).</t>
  </si>
  <si>
    <t>2.6.</t>
  </si>
  <si>
    <t>2.6.1.</t>
  </si>
  <si>
    <t xml:space="preserve"> Lenkta kampu;</t>
  </si>
  <si>
    <t>2.6.2.</t>
  </si>
  <si>
    <t>Išorinis skersmuo 1±0,1 mm;</t>
  </si>
  <si>
    <t>2.6.3.</t>
  </si>
  <si>
    <t>Darbinis ilgis 6±0,5 cm.</t>
  </si>
  <si>
    <t>2.7.</t>
  </si>
  <si>
    <t>2.7.1.</t>
  </si>
  <si>
    <t>Lenkta kampu;</t>
  </si>
  <si>
    <t>2.7.2.</t>
  </si>
  <si>
    <t xml:space="preserve"> Išorinis skersmuo 0,7±0,1 mm;</t>
  </si>
  <si>
    <t>2.7.3.</t>
  </si>
  <si>
    <t>2.8.</t>
  </si>
  <si>
    <t>2.8.1.</t>
  </si>
  <si>
    <t>2.8.2.</t>
  </si>
  <si>
    <t xml:space="preserve"> Išorinis skersmuo 2±0,1 mm;</t>
  </si>
  <si>
    <t>2.8.3.</t>
  </si>
  <si>
    <t>2.9.</t>
  </si>
  <si>
    <t>Kandiklis</t>
  </si>
  <si>
    <t>2.9.1.</t>
  </si>
  <si>
    <t>OSTRUM tipo arba lygiavertis;</t>
  </si>
  <si>
    <t>2.9.2.</t>
  </si>
  <si>
    <t xml:space="preserve"> Atgal kandantis; </t>
  </si>
  <si>
    <t>2.9.3.</t>
  </si>
  <si>
    <t>Mova rotuojama 360°;</t>
  </si>
  <si>
    <t>2.9.4.</t>
  </si>
  <si>
    <t xml:space="preserve"> Mova lengvai lenkta žemyn; </t>
  </si>
  <si>
    <t>2.9.5.</t>
  </si>
  <si>
    <t>Su jungtimi valymui;</t>
  </si>
  <si>
    <t>2.9.6.</t>
  </si>
  <si>
    <t>Darbinis ilgis 10±0,5 cm.</t>
  </si>
  <si>
    <t>2.10.</t>
  </si>
  <si>
    <t>2.10.1.</t>
  </si>
  <si>
    <t>Cottle tipo arba lygiavertis;</t>
  </si>
  <si>
    <t>2.10.2.</t>
  </si>
  <si>
    <t>2.10.3.</t>
  </si>
  <si>
    <t xml:space="preserve"> Graduotas;</t>
  </si>
  <si>
    <t>2.10.4.</t>
  </si>
  <si>
    <t>2.11.</t>
  </si>
  <si>
    <t>2.11.1.</t>
  </si>
  <si>
    <t>2.11.2.</t>
  </si>
  <si>
    <t xml:space="preserve"> Lenkta ilga kreive;</t>
  </si>
  <si>
    <t>2.11.3.</t>
  </si>
  <si>
    <t xml:space="preserve"> Išorinis diametras 3±0,1 mm;</t>
  </si>
  <si>
    <t>2.11.4.</t>
  </si>
  <si>
    <t>Ilgis 15±0,5 cm.</t>
  </si>
  <si>
    <t>2.12.</t>
  </si>
  <si>
    <t>Bipolinis pincetas</t>
  </si>
  <si>
    <t>2.12.1.</t>
  </si>
  <si>
    <t>  Izoliuotas;</t>
  </si>
  <si>
    <t>2.12.2.</t>
  </si>
  <si>
    <t xml:space="preserve">  Bukas; </t>
  </si>
  <si>
    <t>2.12.3.</t>
  </si>
  <si>
    <t xml:space="preserve"> Durtuvo formos;</t>
  </si>
  <si>
    <t>2.12.4.</t>
  </si>
  <si>
    <t xml:space="preserve"> Su integruotu siurbimo kanalu ir skylute siurbimo kontrolei;</t>
  </si>
  <si>
    <t>2.12.5.</t>
  </si>
  <si>
    <t>Darbinė dalis 2±0,1 mm.</t>
  </si>
  <si>
    <t>2.12.6.</t>
  </si>
  <si>
    <t>Instrumento ilgis - 20±0,5 cm.</t>
  </si>
  <si>
    <t>2.13.</t>
  </si>
  <si>
    <t>2.13.1.</t>
  </si>
  <si>
    <t>Tiesus;</t>
  </si>
  <si>
    <t>2.13.2.</t>
  </si>
  <si>
    <t>Darbinė dalis smaili,  0,25±0,05 mm.</t>
  </si>
  <si>
    <t>2.13.3.</t>
  </si>
  <si>
    <t>Instrumento ilgis - 11±0,5 cm.</t>
  </si>
  <si>
    <t>2.14.</t>
  </si>
  <si>
    <t>Adatkotis</t>
  </si>
  <si>
    <t>2.14.1.</t>
  </si>
  <si>
    <t>Darbinė dalis pakietinta;</t>
  </si>
  <si>
    <t>2.14.2.</t>
  </si>
  <si>
    <t>Ilgis 13±0,5 cm.</t>
  </si>
  <si>
    <t>2.15.</t>
  </si>
  <si>
    <t>Burnos žiodiklis</t>
  </si>
  <si>
    <t>2.15.1.</t>
  </si>
  <si>
    <t>Jennings tipo arba lygiavertis;</t>
  </si>
  <si>
    <t>2.15.2.</t>
  </si>
  <si>
    <t>2.16.</t>
  </si>
  <si>
    <t>Žnyplės</t>
  </si>
  <si>
    <t>2.16.1.</t>
  </si>
  <si>
    <t>Heuwieser tipo arba lygiavertės</t>
  </si>
  <si>
    <t>2.16.2.</t>
  </si>
  <si>
    <t>Ilgo lenkimo</t>
  </si>
  <si>
    <t>2.16.3.</t>
  </si>
  <si>
    <t>Fiksuota žiauna atsilenkia 135°±100 kampu žemyn</t>
  </si>
  <si>
    <t>2.16.4.</t>
  </si>
  <si>
    <t>Judanti žiauna atsilenkia atgal iki 150°±100 kampo</t>
  </si>
  <si>
    <t>2.16.5.</t>
  </si>
  <si>
    <t>Su jungtimi valymui</t>
  </si>
  <si>
    <t>2.16.6.</t>
  </si>
  <si>
    <t>Darbinis ilgis 10 ± 1 cm</t>
  </si>
  <si>
    <t>2.16.7.</t>
  </si>
  <si>
    <t>Garantija ne mažiau 12 mėn.</t>
  </si>
  <si>
    <t>2.16.8.</t>
  </si>
  <si>
    <t>Pateikiama CE sertifikato kopija</t>
  </si>
  <si>
    <t>3. DALIS</t>
  </si>
  <si>
    <t>OPERACINIS LARINGOSKOPAS</t>
  </si>
  <si>
    <t>3.</t>
  </si>
  <si>
    <t>Operacinis laringoskopas</t>
  </si>
  <si>
    <t>3.1.</t>
  </si>
  <si>
    <t>RUDERT tipo arba lygiavertis</t>
  </si>
  <si>
    <t>3.1.1.</t>
  </si>
  <si>
    <t>Priekinei komisūrai</t>
  </si>
  <si>
    <t>3.1.2.</t>
  </si>
  <si>
    <t>Vidutinio dydžio</t>
  </si>
  <si>
    <t>3.1.3.</t>
  </si>
  <si>
    <t>Distalinis galas palenktas aukštyn</t>
  </si>
  <si>
    <t>3.1.4.</t>
  </si>
  <si>
    <t>Trikampės mentelės formos</t>
  </si>
  <si>
    <t>3.1.5.</t>
  </si>
  <si>
    <t>Proksimalinė anga – 16±1 x 30±1 mm;</t>
  </si>
  <si>
    <t>3.1.6.</t>
  </si>
  <si>
    <t>Distalinė anga - 13±1 x 15±1 mm;</t>
  </si>
  <si>
    <t>3.2.</t>
  </si>
  <si>
    <t>Šviesolaidinė jungtis</t>
  </si>
  <si>
    <t>3.2.1.</t>
  </si>
  <si>
    <t xml:space="preserve"> Skirta p. 1 operacinio laringoskopo distalinio galo apšvietimui;</t>
  </si>
  <si>
    <t>3.2.2.</t>
  </si>
  <si>
    <t>Ilgis 16 ± 1 cm.</t>
  </si>
  <si>
    <t>3.3.</t>
  </si>
  <si>
    <t>Vamzdelis dūmams</t>
  </si>
  <si>
    <t>3.3.1.</t>
  </si>
  <si>
    <t>Skirtas naudoti su p. 1 operaciniu laringoskopu</t>
  </si>
  <si>
    <t>3.3.2.</t>
  </si>
  <si>
    <t>3.3.3.</t>
  </si>
  <si>
    <t>Pasiūlyme turi būti pateikiama CE sertifikato kopija</t>
  </si>
  <si>
    <t>3.3.4.</t>
  </si>
  <si>
    <t>4. DALIS</t>
  </si>
  <si>
    <t>PRIEMONĖS  UTRAGARSINEI PIEZO SISTEMAI</t>
  </si>
  <si>
    <t>4.</t>
  </si>
  <si>
    <t>Priemonės  utragarsinei piezo sistemai</t>
  </si>
  <si>
    <t>4.1.</t>
  </si>
  <si>
    <t>Apvalus kairysis lenktas pjūklas lateralinei osteotomijai</t>
  </si>
  <si>
    <t>4.1.1.</t>
  </si>
  <si>
    <t>Paskirtis: Lateralinei / šoninei osteotomijai ir dekortikacijai, osteplastikai, pjovimui.</t>
  </si>
  <si>
    <t>4.1.2.</t>
  </si>
  <si>
    <t>Konstrukcija: Ultragarsinis apvalus pjūklo antgalis, lenktas į kairę; pusė aiškiai identifikuota gamintojo.</t>
  </si>
  <si>
    <t>4.1.3.</t>
  </si>
  <si>
    <t>Matmenys: Darbinės dalies ilgis 30±1 mm; poslinkis / aukštis 10±1 mm; darbinės dalies plačiausios dalies plotis 4,5 ±5 mm; storis 0,5 ± 0,1 mm, skersmuo 4 ± 1 mm</t>
  </si>
  <si>
    <t>4.1.4.</t>
  </si>
  <si>
    <t>Medžiaga: Korozijai atsparus chirurginis nerūdijantysis plienas, 1,5%-2,5% nikelio, 15%-17% chromo arba lygiavertė medicininė medžiaga, tinkama gamintojo numatytam apdorojimui.</t>
  </si>
  <si>
    <t>4.1.5.</t>
  </si>
  <si>
    <t>Suderinamumas: Tiesiogiai suderinamas su ligoninės turimu ultragarsinio kaulų chirurginio generatoriaus ir rankinio instrumento modeliais, be adapterių ar įrangos modifikavimo, ir serifikuotu naudoti operacinėje.</t>
  </si>
  <si>
    <t>4.1.6.</t>
  </si>
  <si>
    <t>Naudojimas: Daugkartinis; gamintojo deklaruotas ne mažesnis kaip 5 naudojimų limitas ir pateiktos validuotos valymo, dezinfekavimo bei sterilizavimo instrukcijos.</t>
  </si>
  <si>
    <t>4.2.</t>
  </si>
  <si>
    <t>Apvalus dešinysis lenktas pjūklas lateralinei osteotomijai</t>
  </si>
  <si>
    <t>4.2.1.</t>
  </si>
  <si>
    <t>Paskirtis: Lateralinei / šoninei osteotomijai ir dekortikacijai.</t>
  </si>
  <si>
    <t>4.2.2.</t>
  </si>
  <si>
    <t xml:space="preserve"> Konstrukcija: Ultragarsinis apvalus pjūklo antgalis, lenktas į dešinę; pusė aiškiai identifikuota gamintojo.</t>
  </si>
  <si>
    <t>4.2.3.</t>
  </si>
  <si>
    <t>4.2.4.</t>
  </si>
  <si>
    <t xml:space="preserve"> Medžiaga: Korozijai atsparus chirurginis nerūdijantysis plienas, 1,5%-2,5% nikelio, 15%-17% chromo arba lygiavertė medicininė medžiaga, tinkama gamintojo numatytam apdorojimui.</t>
  </si>
  <si>
    <t>4.2.5.</t>
  </si>
  <si>
    <t xml:space="preserve"> Suderinamumas: Tiesiogiai suderinamas su ligoninės turimu ultragarsinio kaulų chirurginio generatoriaus ir rankinio instrumento modeliais, be adapterių ar įrangos modifikavimo, ir serifikuotu naudoti operacinėje.</t>
  </si>
  <si>
    <t>4.2.6.</t>
  </si>
  <si>
    <t xml:space="preserve"> Naudojimas: Daugkartinis; gamintojo deklaruotas ne mažesnis kaip 5 naudojimų limitas ir pateiktos validuotos valymo, dezinfekavimo bei sterilizavimo instrukcijos.</t>
  </si>
  <si>
    <t>4.3.</t>
  </si>
  <si>
    <t>Plonas pjūklas medialinei įstrižinei osteotomijai</t>
  </si>
  <si>
    <t>4.3.1.</t>
  </si>
  <si>
    <t>4.3.2.</t>
  </si>
  <si>
    <t>Konstrukcija: Ultragarsinis apvalus pjūklo antgalis, lenktas į dešinę; pusė aiškiai identifikuota gamintojo.</t>
  </si>
  <si>
    <t>4.3.3.</t>
  </si>
  <si>
    <t>4.3.4.</t>
  </si>
  <si>
    <t>4.3.5.</t>
  </si>
  <si>
    <t>4.3.6.</t>
  </si>
  <si>
    <t>4.4.</t>
  </si>
  <si>
    <t>Deimantinis gręžimo ir šlifavimo antgalis</t>
  </si>
  <si>
    <t>4.4.1.</t>
  </si>
  <si>
    <t>Paskirtis: Skirtas kaulo ir nugarėlės gręžimui, kaulo siuvimui pertvaros siuvimui prie kaulo angoms atlikti, šlifavimui.</t>
  </si>
  <si>
    <t>4.4.2.</t>
  </si>
  <si>
    <t xml:space="preserve"> Konstrukcija: Ultragarsinis antgalis; darbinė dalis padengta sintetiniu deimantu arba lygiaverte abrazyvine danga.</t>
  </si>
  <si>
    <t>4.4.3.</t>
  </si>
  <si>
    <t>Matmenys: Darbinės dalies ilgis 27-28 mm; poslinkis / aukštis 16-17 mm; darbinės dalies galiuko storis / skersmuo 0,5-0,6 mm, skersmuo 4,0-5,0mm</t>
  </si>
  <si>
    <t>4.4.4.</t>
  </si>
  <si>
    <t>Medžiaga: Korozijai atsparus chirurginis nerūdijantysis plienas: nikelio kiekis – nuo 1,5 % iki 2,5 %; chromo kiekis – nuo 15 % iki 17 %; Deimantinio poliravimo dangos tvirtinimo rišamasis lydinys: nikelio kiekis – nuo 1,5 % iki 2,5 %.; danga atspari gamintojo nustatytiems apdorojimo ciklams.</t>
  </si>
  <si>
    <t>4.4.5.</t>
  </si>
  <si>
    <t>4.4.6.</t>
  </si>
  <si>
    <t>4.5.</t>
  </si>
  <si>
    <t>Kairysis pjūklas skersinei osteotomijai</t>
  </si>
  <si>
    <t>4.5.1.</t>
  </si>
  <si>
    <t>Paskirtis: Skersinei osteotomijai, daliniam kaulo transplantato formavimui, dekortikacijai ir kaulo paviršiaus lyginimui.</t>
  </si>
  <si>
    <t>4.5.2.</t>
  </si>
  <si>
    <t>Konstrukcija: Ultragarsinis pjūklo antgalis, lenktas į kairę; pusė aiškiai identifikuota gamintojo.</t>
  </si>
  <si>
    <t>4.5.3.</t>
  </si>
  <si>
    <t>Matmenys: Darbinės dalies ilgis 31,0 ±1 mm; poslinkis / aukštis 9 ±1 mm; plotis 2,5 ±0,5 mm; storis 0,5 ±0,1 mm, skersmuo 4,0 ±1 mm.</t>
  </si>
  <si>
    <t>4.5.4.</t>
  </si>
  <si>
    <t>Medžiaga: Korozijai atsparus chirurginis nerūdijantysis plienas arba lygiavertė medicininė medžiaga.</t>
  </si>
  <si>
    <t>4.5.5.</t>
  </si>
  <si>
    <t>4.5.6.</t>
  </si>
  <si>
    <t>4.6.</t>
  </si>
  <si>
    <t>Dešinysis pjūklas skersinei osteotomijai</t>
  </si>
  <si>
    <t>4.6.1.</t>
  </si>
  <si>
    <t>4.6.2.</t>
  </si>
  <si>
    <t>Konstrukcija: Ultragarsinis pjūklo antgalis, lenktas į dešinę; pusė aiškiai identifikuota gamintojo.</t>
  </si>
  <si>
    <t>4.6.3.</t>
  </si>
  <si>
    <t>4.6.4.</t>
  </si>
  <si>
    <t>4.6.5.</t>
  </si>
  <si>
    <t>4.6.6.</t>
  </si>
  <si>
    <t>4.7.</t>
  </si>
  <si>
    <t>Grandiklis-skalpelis osteoplastikai</t>
  </si>
  <si>
    <t>4.7.1.</t>
  </si>
  <si>
    <t>Paskirtis: Rinoplastikai, osteotomijai, osteoplastikai ir kaulinio paviršiaus remodeliavimui.</t>
  </si>
  <si>
    <t>4.7.2.</t>
  </si>
  <si>
    <t>Konstrukcija: Ultragarsinis grandiklio / skalpelio tipo antgalis su lygia pjaunančiąja briauna.</t>
  </si>
  <si>
    <t>4.7.3.</t>
  </si>
  <si>
    <t>Matmenys: Darbinės dalies ilgis 28±1 mm; poslinkis / aukštis 11±2 mm; plotis 3,0±1 mm; storis 0,5±0,1 mm, skersmuo 4,0±1 mm.</t>
  </si>
  <si>
    <t>4.7.4.</t>
  </si>
  <si>
    <t>4.7.5.</t>
  </si>
  <si>
    <t>4.7.6.</t>
  </si>
  <si>
    <t>4.8.</t>
  </si>
  <si>
    <t>Stambus raspas / šlifuoklis</t>
  </si>
  <si>
    <t>4.8.1.</t>
  </si>
  <si>
    <t xml:space="preserve"> Paskirtis: Plonesniam kaului ir tiksliam užbaigimui: kuprelei šalinti, nosies piramidei modeliuoti ir kaulo nelygumams lyginti.</t>
  </si>
  <si>
    <t>4.8.2.</t>
  </si>
  <si>
    <t>Konstrukcija: Ultragarsinis smulkaus / švelnesnio raspo tipo antgalis; gamintojo aiškiai identifikuotas kaip smulkus variantas.</t>
  </si>
  <si>
    <t>4.8.3.</t>
  </si>
  <si>
    <t xml:space="preserve">Matmenys: Darbinės dalies ilgis 33±1 mm; poslinkis / aukštis 10±1 mm; plotis 3,0±1,0 mm, darbinės dalies storis 0,9± 0,1 mm, skersmuo 4,0±1,0 mm. </t>
  </si>
  <si>
    <t>4.8.4.</t>
  </si>
  <si>
    <t>4.8.5.</t>
  </si>
  <si>
    <t>4.8.6.</t>
  </si>
  <si>
    <t>4.9.</t>
  </si>
  <si>
    <t>Sterili vienkartinė irigacinė linija</t>
  </si>
  <si>
    <t>4.9.1.</t>
  </si>
  <si>
    <t>Paskirtis: Irigaciniam skysčiui tiekti.</t>
  </si>
  <si>
    <t>4.9.2.</t>
  </si>
  <si>
    <t>Tiekimo būklė: Sterili, vienkartinė; gamintojo paženklinta kaip neskirta pakartotinai naudoti ar sterilizuoti.</t>
  </si>
  <si>
    <t>4.9.3.</t>
  </si>
  <si>
    <t>Medžiagos: Be latekso ir DEHP arba lygiavertė saugi sudėtis, pagrįsta gamintojo dokumentu.</t>
  </si>
  <si>
    <t>4.9.4.</t>
  </si>
  <si>
    <t xml:space="preserve">Našumas: Nominalus irigacijos srautas turi apimti 120-140 ml/min. intervalą; </t>
  </si>
  <si>
    <t>4.9.5.</t>
  </si>
  <si>
    <t xml:space="preserve">Matmenys: Linijos ilgis ne trumpesnis kaip 3,5 m; perforatoriaus ilgis 35±2 mm, skersmuo 6±1mm; kasetės skersmuo 36±1 mm, kasetės aukštis 11±1mm.                      </t>
  </si>
  <si>
    <t>4.9.6.</t>
  </si>
  <si>
    <t>Jungtis: Integruotas arba komplekte pateikiamas perforatorius / jungtis ir elementai, reikalingi prijungti prie skysčio talpos bei siurblio.</t>
  </si>
  <si>
    <t>4.9.7.</t>
  </si>
  <si>
    <t>Suderinamumas:  tiesiogiai suderinamas su ligoninės turimu ultragarsinio kaulų chirurginio generatoriaus ir rankinio instrumento modeliais, be adapterių ar įrangos modifikavimo, ir serifikuotu naudoti operacinėje.</t>
  </si>
  <si>
    <t>4.9.8.</t>
  </si>
  <si>
    <t>Gaminiai turi būti teisėtai pateikti ES rinkai pagal Reglamentą (ES) 2017/745 (MDR) arba, kai taikoma, pagal teisėtą MDR 120 straipsnio pereinamąjį režimą.</t>
  </si>
  <si>
    <t>4.9.9.</t>
  </si>
  <si>
    <t>Antgaliai turi būti gamintojo skirti medicininei kaulo chirurgijai ir rinoplastikos, otorinolaringologijos arba plastinės-rekonstrukcinės chirurgijos procedūroms.</t>
  </si>
  <si>
    <t>4.9.10.</t>
  </si>
  <si>
    <t>Gaminiai nauji, nenaudoti, originalioje gamintojo pakuotėje, su įskaitomais privalomais ženklinimo duomenimis.</t>
  </si>
  <si>
    <t>5. DALIS</t>
  </si>
  <si>
    <t>LOR INSTRUMENTAI AUSIMS</t>
  </si>
  <si>
    <t>5.</t>
  </si>
  <si>
    <t>5.1.</t>
  </si>
  <si>
    <t>Ausies siurbliai</t>
  </si>
  <si>
    <t>5.1.1.</t>
  </si>
  <si>
    <t>1,8 ± 0,1 mm.</t>
  </si>
  <si>
    <t>5.2.</t>
  </si>
  <si>
    <t>5.2.1.</t>
  </si>
  <si>
    <t>2,0 ± 0,1 mm.</t>
  </si>
  <si>
    <t>5.3.</t>
  </si>
  <si>
    <t>5.3.1.</t>
  </si>
  <si>
    <t>2,2 ± 0,1 mm.</t>
  </si>
  <si>
    <t>5.4.</t>
  </si>
  <si>
    <t>Kamertonas pagal Hartman arba lygiavertis</t>
  </si>
  <si>
    <t>5.4.1.</t>
  </si>
  <si>
    <t>128 Hz</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</si>
  <si>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</si>
  <si>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</si>
  <si>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</si>
  <si>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</si>
  <si>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</si>
  <si>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</si>
  <si>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</si>
  <si>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</si>
  <si>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</si>
  <si>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</si>
  <si>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</si>
  <si>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</si>
  <si>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</si>
  <si>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</si>
  <si>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</si>
  <si>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</si>
  <si>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</si>
  <si>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</si>
  <si>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</si>
  <si>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</si>
  <si>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</si>
  <si>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</si>
  <si>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4306 2026-09-29 11:12:09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</si>
</sst>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0">
    <xf numFmtId="0" fontId="0" fillId="0" borderId="0" xfId="0"/>
    <xf numFmtId="0" fontId="1" fillId="2" borderId="0" xfId="0" applyFont="1" applyFill="1"/>
    <xf numFmtId="0" fontId="2" fillId="2" borderId="0" xfId="0" applyFont="1" applyFill="1"/>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4" borderId="0" xfId="0" applyFont="1" applyFill="1"/>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2" fillId="2" borderId="0" xfId="0" applyFont="1" applyFill="1" applyAlignment="1">
      <alignment wrapText="1"/>
    </xf>
    <xf numFmtId="0" fontId="2" fillId="2" borderId="0" xfId="0" applyFont="1" applyFill="1" applyAlignment="1">
      <alignment horizontal="center" wrapText="1"/>
    </xf>
    <xf numFmtId="0" fontId="2" fillId="4" borderId="0" xfId="0" applyFont="1" applyFill="1" applyAlignment="1">
      <alignment wrapText="1"/>
    </xf>
    <xf numFmtId="0" fontId="1" fillId="5" borderId="1" xfId="0" applyFont="1" applyFill="1" applyBorder="1" applyAlignment="1" applyProtection="1">
      <alignment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2" borderId="0" xfId="0" applyFont="1" applyFill="1" applyAlignment="1">
      <alignment horizontal="center"/>
    </xf>
    <xf numFmtId="0" fontId="2" fillId="4" borderId="23" xfId="0" applyFont="1" applyFill="1" applyBorder="1" applyAlignment="1">
      <alignment horizontal="center"/>
    </xf>
    <xf numFmtId="0" fontId="1" fillId="4" borderId="23" xfId="0" applyFont="1" applyFill="1" applyBorder="1" applyAlignment="1">
      <alignment horizontal="center"/>
    </xf>
    <xf numFmtId="0" fontId="1" fillId="5" borderId="0" xfId="0" applyFont="1" applyFill="1" applyAlignment="1" applyProtection="1">
      <alignment horizontal="center"/>
      <protection locked="0"/>
    </xf>
    <xf numFmtId="0" fontId="1" fillId="5" borderId="23" xfId="0" applyFont="1" applyFill="1" applyBorder="1" applyAlignment="1" applyProtection="1">
      <alignment horizontal="center"/>
      <protection locked="0"/>
    </xf>
    <xf numFmtId="0" fontId="1" fillId="4" borderId="0" xfId="0" applyFont="1" applyFill="1" applyAlignment="1">
      <alignment wrapText="1"/>
    </xf>
    <xf numFmtId="0" fontId="1" fillId="5" borderId="23" xfId="0" applyFont="1" applyFill="1" applyBorder="1" applyAlignment="1" applyProtection="1">
      <alignment wrapText="1"/>
      <protection locked="0"/>
    </xf>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0" fillId="0" borderId="22" xfId="0" applyBorder="1"/>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49" fontId="3" fillId="2" borderId="2" xfId="0" applyNumberFormat="1" applyFont="1" applyFill="1" applyBorder="1" applyAlignment="1">
      <alignment horizontal="left" vertical="center" wrapText="1"/>
    </xf>
    <xf numFmtId="0" fontId="2" fillId="2" borderId="0" xfId="0" applyFont="1" applyFill="1"/>
    <xf numFmtId="0" fontId="2" fillId="2" borderId="0" xfId="0" applyFont="1" applyFill="1" applyAlignment="1">
      <alignment horizontal="left" wrapText="1"/>
    </xf>
    <xf numFmtId="0" fontId="1" fillId="5" borderId="1" xfId="0" applyFont="1" applyFill="1" applyBorder="1" applyAlignment="1" applyProtection="1">
      <alignment horizontal="left" vertical="center" wrapText="1"/>
      <protection locked="0"/>
    </xf>
    <xf numFmtId="0" fontId="0" fillId="0" borderId="16" xfId="0" applyBorder="1"/>
    <xf numFmtId="0" fontId="1" fillId="3" borderId="7"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4" borderId="1" xfId="0" applyFont="1" applyFill="1" applyBorder="1" applyAlignment="1">
      <alignment horizontal="left" vertical="center" wrapText="1"/>
    </xf>
    <xf numFmtId="0" fontId="1" fillId="5" borderId="17" xfId="0" applyFont="1" applyFill="1" applyBorder="1" applyAlignment="1" applyProtection="1">
      <alignment horizontal="center" vertical="center" wrapText="1"/>
      <protection locked="0"/>
    </xf>
    <xf numFmtId="0" fontId="0" fillId="0" borderId="17" xfId="0" applyBorder="1"/>
    <xf numFmtId="0" fontId="1" fillId="3" borderId="8" xfId="0" applyFont="1" applyFill="1" applyBorder="1" applyAlignment="1" applyProtection="1">
      <alignment horizontal="center" vertical="center" wrapText="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0" xfId="0" applyFont="1" applyFill="1" applyProtection="1">
      <protection locked="0"/>
    </xf>
    <xf numFmtId="0" fontId="2" fillId="2" borderId="0" xfId="0" applyFont="1" applyFill="1" applyAlignment="1">
      <alignment horizontal="left"/>
    </xf>
    <xf numFmtId="0" fontId="4" fillId="2" borderId="0" xfId="0" applyFont="1" applyFill="1" applyAlignment="1">
      <alignment horizontal="left" vertical="top" wrapText="1"/>
    </xf>
    <xf numFmtId="0" fontId="1" fillId="5" borderId="10" xfId="0" applyFont="1" applyFill="1" applyBorder="1" applyAlignment="1" applyProtection="1">
      <alignment horizontal="left" vertical="center" wrapText="1"/>
      <protection locked="0"/>
    </xf>
    <xf numFmtId="0" fontId="0" fillId="0" borderId="19" xfId="0" applyBorder="1"/>
    <xf numFmtId="0" fontId="0" fillId="0" borderId="20" xfId="0" applyBorder="1"/>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1" fillId="2" borderId="0" xfId="0" applyFont="1" applyFill="1" applyAlignment="1">
      <alignment horizontal="right"/>
    </xf>
    <xf numFmtId="0" fontId="1" fillId="3" borderId="10"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2" fillId="2" borderId="0" xfId="0" applyFont="1" applyFill="1" applyAlignment="1">
      <alignment horizontal="left"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3" borderId="9" xfId="0" applyFont="1" applyFill="1" applyBorder="1" applyAlignment="1" applyProtection="1">
      <alignment horizontal="center" vertical="center"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271"/>
  <sheetViews>
    <sheetView tabSelected="1" topLeftCell="A31" workbookViewId="0">
      <selection activeCell="J41" sqref="J41"/>
    </sheetView>
  </sheetViews>
  <sheetFormatPr defaultColWidth="10.875" defaultRowHeight="15" x14ac:dyDescent="0.25"/>
  <cols>
    <col min="1" max="1" width="9.125" style="1" customWidth="1"/>
    <col min="2" max="2" width="55" style="11" customWidth="1"/>
    <col min="3" max="3" width="21.375" style="28" customWidth="1"/>
    <col min="4" max="4" width="15.75" style="28" customWidth="1"/>
    <col min="5" max="5" width="19.625" style="1" customWidth="1"/>
    <col min="6" max="6" width="22.5" style="1" customWidth="1"/>
    <col min="7" max="7" width="20.5" style="11" customWidth="1"/>
    <col min="8" max="8" width="26.5" style="11" customWidth="1"/>
    <col min="9" max="9" width="25" style="11" customWidth="1"/>
    <col min="10" max="15" width="25" style="1" customWidth="1"/>
    <col min="16" max="16" width="10.875" style="1" customWidth="1"/>
    <col min="17" max="16384" width="10.875" style="1"/>
  </cols>
  <sheetData>
    <row r="2" spans="1:6" x14ac:dyDescent="0.25">
      <c r="A2" s="12" t="s">
        <v>0</v>
      </c>
      <c r="B2" s="22"/>
    </row>
    <row r="3" spans="1:6" x14ac:dyDescent="0.25">
      <c r="B3" s="23"/>
    </row>
    <row r="4" spans="1:6" x14ac:dyDescent="0.25">
      <c r="A4" s="12" t="s">
        <v>1</v>
      </c>
      <c r="B4" s="22"/>
    </row>
    <row r="5" spans="1:6" x14ac:dyDescent="0.25">
      <c r="A5" s="2"/>
      <c r="B5" s="22"/>
    </row>
    <row r="6" spans="1:6" x14ac:dyDescent="0.25">
      <c r="A6" s="1" t="s">
        <v>2</v>
      </c>
      <c r="B6" s="24" t="s">
        <v>3</v>
      </c>
    </row>
    <row r="7" spans="1:6" x14ac:dyDescent="0.25">
      <c r="B7" s="22"/>
    </row>
    <row r="8" spans="1:6" x14ac:dyDescent="0.25">
      <c r="A8" s="3" t="s">
        <v>4</v>
      </c>
      <c r="B8" s="25"/>
    </row>
    <row r="9" spans="1:6" x14ac:dyDescent="0.25">
      <c r="A9" s="3" t="s">
        <v>5</v>
      </c>
      <c r="B9" s="25"/>
    </row>
    <row r="10" spans="1:6" x14ac:dyDescent="0.25">
      <c r="A10" s="3" t="s">
        <v>6</v>
      </c>
      <c r="B10" s="25"/>
    </row>
    <row r="12" spans="1:6" ht="15.75" x14ac:dyDescent="0.25">
      <c r="A12" s="39" t="s">
        <v>7</v>
      </c>
      <c r="B12" s="40"/>
      <c r="C12" s="36"/>
      <c r="D12" s="37"/>
      <c r="E12" s="37"/>
      <c r="F12" s="38"/>
    </row>
    <row r="13" spans="1:6" ht="15.95" customHeight="1" x14ac:dyDescent="0.25">
      <c r="A13" s="44" t="s">
        <v>8</v>
      </c>
      <c r="B13" s="45"/>
      <c r="C13" s="36"/>
      <c r="D13" s="37"/>
      <c r="E13" s="37"/>
      <c r="F13" s="38"/>
    </row>
    <row r="14" spans="1:6" ht="15.95" customHeight="1" x14ac:dyDescent="0.25">
      <c r="A14" s="44" t="s">
        <v>9</v>
      </c>
      <c r="B14" s="45"/>
      <c r="C14" s="36"/>
      <c r="D14" s="37"/>
      <c r="E14" s="37"/>
      <c r="F14" s="38"/>
    </row>
    <row r="15" spans="1:6" ht="15.95" customHeight="1" x14ac:dyDescent="0.25">
      <c r="A15" s="39" t="s">
        <v>10</v>
      </c>
      <c r="B15" s="40"/>
      <c r="C15" s="36"/>
      <c r="D15" s="37"/>
      <c r="E15" s="37"/>
      <c r="F15" s="38"/>
    </row>
    <row r="16" spans="1:6" ht="63" customHeight="1" x14ac:dyDescent="0.25">
      <c r="A16" s="48" t="s">
        <v>11</v>
      </c>
      <c r="B16" s="45"/>
      <c r="C16" s="36"/>
      <c r="D16" s="37"/>
      <c r="E16" s="37"/>
      <c r="F16" s="38"/>
    </row>
    <row r="17" spans="1:7" ht="15.95" customHeight="1" x14ac:dyDescent="0.25">
      <c r="A17" s="39" t="s">
        <v>12</v>
      </c>
      <c r="B17" s="40"/>
      <c r="C17" s="36"/>
      <c r="D17" s="37"/>
      <c r="E17" s="37"/>
      <c r="F17" s="38"/>
    </row>
    <row r="18" spans="1:7" ht="15.95" customHeight="1" x14ac:dyDescent="0.25">
      <c r="A18" s="39" t="s">
        <v>13</v>
      </c>
      <c r="B18" s="40"/>
      <c r="C18" s="36"/>
      <c r="D18" s="37"/>
      <c r="E18" s="37"/>
      <c r="F18" s="38"/>
    </row>
    <row r="19" spans="1:7" ht="48" customHeight="1" x14ac:dyDescent="0.25">
      <c r="A19" s="39" t="s">
        <v>14</v>
      </c>
      <c r="B19" s="40"/>
      <c r="C19" s="36"/>
      <c r="D19" s="37"/>
      <c r="E19" s="37"/>
      <c r="F19" s="38"/>
    </row>
    <row r="20" spans="1:7" ht="54.95" customHeight="1" x14ac:dyDescent="0.25">
      <c r="A20" s="39" t="s">
        <v>15</v>
      </c>
      <c r="B20" s="40"/>
      <c r="C20" s="36"/>
      <c r="D20" s="37"/>
      <c r="E20" s="37"/>
      <c r="F20" s="38"/>
    </row>
    <row r="21" spans="1:7" ht="71.099999999999994" customHeight="1" x14ac:dyDescent="0.25">
      <c r="A21" s="41" t="s">
        <v>16</v>
      </c>
      <c r="B21" s="42"/>
      <c r="C21" s="46"/>
      <c r="D21" s="47"/>
      <c r="E21" s="47"/>
      <c r="F21" s="47"/>
      <c r="G21" s="33" t="str">
        <f>IF((SUMPRODUCT(--(C21=""))&gt;0), "Privaloma užpildyti, kai taikomi pašalinimo pagrindai", "")</f>
        <v>Privaloma užpildyti, kai taikomi pašalinimo pagrindai</v>
      </c>
    </row>
    <row r="22" spans="1:7" ht="18" customHeight="1" x14ac:dyDescent="0.25">
      <c r="A22" s="4"/>
      <c r="B22" s="4"/>
      <c r="C22" s="5"/>
      <c r="D22" s="5"/>
      <c r="E22" s="5"/>
      <c r="F22" s="5"/>
    </row>
    <row r="23" spans="1:7" x14ac:dyDescent="0.25">
      <c r="A23" s="49" t="s">
        <v>17</v>
      </c>
      <c r="B23" s="35"/>
      <c r="C23" s="35"/>
      <c r="D23" s="35"/>
      <c r="E23" s="35"/>
      <c r="F23" s="35"/>
    </row>
    <row r="24" spans="1:7" x14ac:dyDescent="0.25">
      <c r="A24" s="35" t="s">
        <v>18</v>
      </c>
      <c r="B24" s="35"/>
      <c r="C24" s="35"/>
      <c r="D24" s="35"/>
      <c r="E24" s="35"/>
      <c r="F24" s="35"/>
    </row>
    <row r="25" spans="1:7" x14ac:dyDescent="0.25">
      <c r="A25" s="35" t="s">
        <v>19</v>
      </c>
      <c r="B25" s="35"/>
      <c r="C25" s="35"/>
      <c r="D25" s="35"/>
      <c r="E25" s="35"/>
      <c r="F25" s="35"/>
    </row>
    <row r="26" spans="1:7" x14ac:dyDescent="0.25">
      <c r="A26" s="35" t="s">
        <v>20</v>
      </c>
      <c r="B26" s="35"/>
      <c r="C26" s="35"/>
      <c r="D26" s="35"/>
      <c r="E26" s="35"/>
      <c r="F26" s="35"/>
    </row>
    <row r="27" spans="1:7" x14ac:dyDescent="0.25">
      <c r="A27" s="35" t="s">
        <v>21</v>
      </c>
      <c r="B27" s="35"/>
      <c r="C27" s="35"/>
      <c r="D27" s="35"/>
      <c r="E27" s="35"/>
      <c r="F27" s="35"/>
    </row>
    <row r="28" spans="1:7" ht="32.1" customHeight="1" x14ac:dyDescent="0.25">
      <c r="A28" s="43" t="s">
        <v>22</v>
      </c>
      <c r="B28" s="35"/>
      <c r="C28" s="35"/>
      <c r="D28" s="35"/>
      <c r="E28" s="35"/>
      <c r="F28" s="35"/>
    </row>
    <row r="29" spans="1:7" x14ac:dyDescent="0.25">
      <c r="A29" s="35" t="s">
        <v>23</v>
      </c>
      <c r="B29" s="35"/>
      <c r="C29" s="35"/>
      <c r="D29" s="35"/>
      <c r="E29" s="35"/>
      <c r="F29" s="35"/>
    </row>
    <row r="30" spans="1:7" x14ac:dyDescent="0.25">
      <c r="A30" s="13" t="s">
        <v>24</v>
      </c>
      <c r="D30" s="31"/>
    </row>
    <row r="31" spans="1:7" x14ac:dyDescent="0.25">
      <c r="A31" s="13" t="s">
        <v>25</v>
      </c>
    </row>
    <row r="32" spans="1:7" x14ac:dyDescent="0.25">
      <c r="A32" s="12" t="s">
        <v>26</v>
      </c>
      <c r="B32" s="24" t="s">
        <v>27</v>
      </c>
    </row>
    <row r="34" spans="1:9" x14ac:dyDescent="0.25">
      <c r="A34" s="12" t="s">
        <v>28</v>
      </c>
    </row>
    <row r="35" spans="1:9" ht="45" x14ac:dyDescent="0.25">
      <c r="A35" s="14" t="s">
        <v>29</v>
      </c>
      <c r="B35" s="26" t="s">
        <v>30</v>
      </c>
      <c r="C35" s="29" t="s">
        <v>31</v>
      </c>
      <c r="D35" s="29" t="s">
        <v>32</v>
      </c>
      <c r="E35" s="14" t="s">
        <v>33</v>
      </c>
      <c r="F35" s="14" t="s">
        <v>34</v>
      </c>
      <c r="G35" s="26" t="s">
        <v>35</v>
      </c>
      <c r="H35" s="26" t="s">
        <v>36</v>
      </c>
      <c r="I35" s="26" t="s">
        <v>37</v>
      </c>
    </row>
    <row r="36" spans="1:9" x14ac:dyDescent="0.25">
      <c r="A36" s="14" t="s">
        <v>38</v>
      </c>
      <c r="B36" s="26" t="s">
        <v>27</v>
      </c>
      <c r="C36" s="30"/>
      <c r="D36" s="30"/>
      <c r="E36" s="15"/>
      <c r="F36" s="15"/>
      <c r="G36" s="27"/>
      <c r="H36" s="27"/>
      <c r="I36" s="27"/>
    </row>
    <row r="37" spans="1:9" x14ac:dyDescent="0.25">
      <c r="A37" s="15" t="s">
        <v>39</v>
      </c>
      <c r="B37" s="27" t="s">
        <v>40</v>
      </c>
      <c r="C37" s="30">
        <v>1</v>
      </c>
      <c r="D37" s="30" t="s">
        <v>41</v>
      </c>
      <c r="E37" s="16"/>
      <c r="F37" s="15" t="str">
        <f>IF(ISBLANK(E37),"", PRODUCT(C37,E37))</f>
        <v/>
      </c>
      <c r="G37" s="34"/>
      <c r="H37" s="27"/>
      <c r="I37" s="27"/>
    </row>
    <row r="38" spans="1:9" ht="30" x14ac:dyDescent="0.25">
      <c r="A38" s="15" t="s">
        <v>42</v>
      </c>
      <c r="B38" s="27" t="s">
        <v>43</v>
      </c>
      <c r="C38" s="30"/>
      <c r="D38" s="30"/>
      <c r="E38" s="15"/>
      <c r="F38" s="15"/>
      <c r="G38" s="27"/>
      <c r="H38" s="34"/>
      <c r="I38" s="34"/>
    </row>
    <row r="39" spans="1:9" x14ac:dyDescent="0.25">
      <c r="A39" s="15" t="s">
        <v>44</v>
      </c>
      <c r="B39" s="27" t="s">
        <v>45</v>
      </c>
      <c r="C39" s="30"/>
      <c r="D39" s="30"/>
      <c r="E39" s="15"/>
      <c r="F39" s="15"/>
      <c r="G39" s="27"/>
      <c r="H39" s="34"/>
      <c r="I39" s="34"/>
    </row>
    <row r="40" spans="1:9" x14ac:dyDescent="0.25">
      <c r="A40" s="15" t="s">
        <v>46</v>
      </c>
      <c r="B40" s="27" t="s">
        <v>47</v>
      </c>
      <c r="C40" s="30">
        <v>2</v>
      </c>
      <c r="D40" s="30" t="s">
        <v>48</v>
      </c>
      <c r="E40" s="16"/>
      <c r="F40" s="15" t="str">
        <f>IF(ISBLANK(E40),"", PRODUCT(C40,E40))</f>
        <v/>
      </c>
      <c r="G40" s="34"/>
      <c r="H40" s="27"/>
      <c r="I40" s="27"/>
    </row>
    <row r="41" spans="1:9" ht="30" x14ac:dyDescent="0.25">
      <c r="A41" s="15" t="s">
        <v>49</v>
      </c>
      <c r="B41" s="27" t="s">
        <v>50</v>
      </c>
      <c r="C41" s="30"/>
      <c r="D41" s="30"/>
      <c r="E41" s="15"/>
      <c r="F41" s="15"/>
      <c r="G41" s="27"/>
      <c r="H41" s="34"/>
      <c r="I41" s="34"/>
    </row>
    <row r="42" spans="1:9" x14ac:dyDescent="0.25">
      <c r="A42" s="15" t="s">
        <v>51</v>
      </c>
      <c r="B42" s="27" t="s">
        <v>52</v>
      </c>
      <c r="C42" s="30">
        <v>1</v>
      </c>
      <c r="D42" s="30" t="s">
        <v>48</v>
      </c>
      <c r="E42" s="16"/>
      <c r="F42" s="15" t="str">
        <f>IF(ISBLANK(E42),"", PRODUCT(C42,E42))</f>
        <v/>
      </c>
      <c r="G42" s="34"/>
      <c r="H42" s="27"/>
      <c r="I42" s="27"/>
    </row>
    <row r="43" spans="1:9" x14ac:dyDescent="0.25">
      <c r="A43" s="15" t="s">
        <v>53</v>
      </c>
      <c r="B43" s="27" t="s">
        <v>54</v>
      </c>
      <c r="C43" s="30"/>
      <c r="D43" s="30"/>
      <c r="E43" s="15"/>
      <c r="F43" s="15"/>
      <c r="G43" s="27"/>
      <c r="H43" s="34"/>
      <c r="I43" s="34"/>
    </row>
    <row r="44" spans="1:9" x14ac:dyDescent="0.25">
      <c r="A44" s="15" t="s">
        <v>55</v>
      </c>
      <c r="B44" s="27" t="s">
        <v>56</v>
      </c>
      <c r="C44" s="30">
        <v>1</v>
      </c>
      <c r="D44" s="30" t="s">
        <v>48</v>
      </c>
      <c r="E44" s="16"/>
      <c r="F44" s="15" t="str">
        <f>IF(ISBLANK(E44),"", PRODUCT(C44,E44))</f>
        <v/>
      </c>
      <c r="G44" s="34"/>
      <c r="H44" s="27"/>
      <c r="I44" s="27"/>
    </row>
    <row r="45" spans="1:9" x14ac:dyDescent="0.25">
      <c r="A45" s="15" t="s">
        <v>57</v>
      </c>
      <c r="B45" s="27" t="s">
        <v>58</v>
      </c>
      <c r="C45" s="30"/>
      <c r="D45" s="30"/>
      <c r="E45" s="15"/>
      <c r="F45" s="15"/>
      <c r="G45" s="27"/>
      <c r="H45" s="34"/>
      <c r="I45" s="34"/>
    </row>
    <row r="46" spans="1:9" x14ac:dyDescent="0.25">
      <c r="A46" s="15" t="s">
        <v>59</v>
      </c>
      <c r="B46" s="27" t="s">
        <v>60</v>
      </c>
      <c r="C46" s="30">
        <v>1</v>
      </c>
      <c r="D46" s="30" t="s">
        <v>41</v>
      </c>
      <c r="E46" s="16"/>
      <c r="F46" s="15" t="str">
        <f>IF(ISBLANK(E46),"", PRODUCT(C46,E46))</f>
        <v/>
      </c>
      <c r="G46" s="34"/>
      <c r="H46" s="27"/>
      <c r="I46" s="27"/>
    </row>
    <row r="47" spans="1:9" ht="30" x14ac:dyDescent="0.25">
      <c r="A47" s="15" t="s">
        <v>61</v>
      </c>
      <c r="B47" s="27" t="s">
        <v>62</v>
      </c>
      <c r="C47" s="30"/>
      <c r="D47" s="30"/>
      <c r="E47" s="15"/>
      <c r="F47" s="15"/>
      <c r="G47" s="27"/>
      <c r="H47" s="34"/>
      <c r="I47" s="34"/>
    </row>
    <row r="48" spans="1:9" x14ac:dyDescent="0.25">
      <c r="A48" s="15" t="s">
        <v>63</v>
      </c>
      <c r="B48" s="27" t="s">
        <v>64</v>
      </c>
      <c r="C48" s="30"/>
      <c r="D48" s="30"/>
      <c r="E48" s="15"/>
      <c r="F48" s="15"/>
      <c r="G48" s="27"/>
      <c r="H48" s="34"/>
      <c r="I48" s="34"/>
    </row>
    <row r="49" spans="1:9" x14ac:dyDescent="0.25">
      <c r="A49" s="15" t="s">
        <v>65</v>
      </c>
      <c r="B49" s="27" t="s">
        <v>60</v>
      </c>
      <c r="C49" s="30">
        <v>1</v>
      </c>
      <c r="D49" s="30" t="s">
        <v>41</v>
      </c>
      <c r="E49" s="16"/>
      <c r="F49" s="15" t="str">
        <f>IF(ISBLANK(E49),"", PRODUCT(C49,E49))</f>
        <v/>
      </c>
      <c r="G49" s="34"/>
      <c r="H49" s="27"/>
      <c r="I49" s="27"/>
    </row>
    <row r="50" spans="1:9" ht="30" x14ac:dyDescent="0.25">
      <c r="A50" s="15" t="s">
        <v>66</v>
      </c>
      <c r="B50" s="27" t="s">
        <v>67</v>
      </c>
      <c r="C50" s="30"/>
      <c r="D50" s="30"/>
      <c r="E50" s="15"/>
      <c r="F50" s="15"/>
      <c r="G50" s="27"/>
      <c r="H50" s="34"/>
      <c r="I50" s="34"/>
    </row>
    <row r="51" spans="1:9" x14ac:dyDescent="0.25">
      <c r="A51" s="15" t="s">
        <v>68</v>
      </c>
      <c r="B51" s="27" t="s">
        <v>64</v>
      </c>
      <c r="C51" s="30"/>
      <c r="D51" s="30"/>
      <c r="E51" s="15"/>
      <c r="F51" s="15"/>
      <c r="G51" s="27"/>
      <c r="H51" s="34"/>
      <c r="I51" s="34"/>
    </row>
    <row r="52" spans="1:9" x14ac:dyDescent="0.25">
      <c r="A52" s="15" t="s">
        <v>69</v>
      </c>
      <c r="B52" s="27" t="s">
        <v>70</v>
      </c>
      <c r="C52" s="30">
        <v>2</v>
      </c>
      <c r="D52" s="30" t="s">
        <v>41</v>
      </c>
      <c r="E52" s="16"/>
      <c r="F52" s="15" t="str">
        <f>IF(ISBLANK(E52),"", PRODUCT(C52,E52))</f>
        <v/>
      </c>
      <c r="G52" s="34"/>
      <c r="H52" s="27"/>
      <c r="I52" s="27"/>
    </row>
    <row r="53" spans="1:9" x14ac:dyDescent="0.25">
      <c r="A53" s="15" t="s">
        <v>71</v>
      </c>
      <c r="B53" s="27" t="s">
        <v>72</v>
      </c>
      <c r="C53" s="30"/>
      <c r="D53" s="30"/>
      <c r="E53" s="15"/>
      <c r="F53" s="15"/>
      <c r="G53" s="27"/>
      <c r="H53" s="34"/>
      <c r="I53" s="34"/>
    </row>
    <row r="54" spans="1:9" x14ac:dyDescent="0.25">
      <c r="A54" s="15" t="s">
        <v>73</v>
      </c>
      <c r="B54" s="27" t="s">
        <v>74</v>
      </c>
      <c r="C54" s="30"/>
      <c r="D54" s="30"/>
      <c r="E54" s="15"/>
      <c r="F54" s="15"/>
      <c r="G54" s="27"/>
      <c r="H54" s="34"/>
      <c r="I54" s="34"/>
    </row>
    <row r="55" spans="1:9" x14ac:dyDescent="0.25">
      <c r="A55" s="15" t="s">
        <v>75</v>
      </c>
      <c r="B55" s="27" t="s">
        <v>76</v>
      </c>
      <c r="C55" s="30"/>
      <c r="D55" s="30"/>
      <c r="E55" s="15"/>
      <c r="F55" s="15"/>
      <c r="G55" s="27"/>
      <c r="H55" s="34"/>
      <c r="I55" s="34"/>
    </row>
    <row r="56" spans="1:9" ht="30" x14ac:dyDescent="0.25">
      <c r="E56" s="14" t="s">
        <v>77</v>
      </c>
      <c r="F56" s="14" t="str">
        <f>IF((COUNT(C37:C55)&lt;&gt;COUNT(F37:F55)),"", ROUND(SUM(F37:F55),2))</f>
        <v/>
      </c>
      <c r="G56" s="33" t="str">
        <f>IF((COUNT(C37:C55)&lt;&gt;COUNT(F37:F55)),"Neužpildytos visų objektų kainos", "")</f>
        <v>Neužpildytos visų objektų kainos</v>
      </c>
    </row>
    <row r="57" spans="1:9" ht="30" x14ac:dyDescent="0.25">
      <c r="C57" s="29" t="s">
        <v>78</v>
      </c>
      <c r="D57" s="32"/>
      <c r="E57" s="14" t="s">
        <v>79</v>
      </c>
      <c r="F57" s="14" t="str">
        <f>IF(OR(F56="",D57=""),"", ROUND(PRODUCT(D57,F56)/100,2))</f>
        <v/>
      </c>
      <c r="G57" s="33" t="str">
        <f>IF(D57="", "Nurodykite taikomą PVM dydį", "")</f>
        <v>Nurodykite taikomą PVM dydį</v>
      </c>
    </row>
    <row r="58" spans="1:9" x14ac:dyDescent="0.25">
      <c r="E58" s="14" t="s">
        <v>80</v>
      </c>
      <c r="F58" s="14">
        <f>IF(ISBLANK(F57), "", ROUND(SUM(F56:F57),2))</f>
        <v>0</v>
      </c>
    </row>
    <row r="62" spans="1:9" x14ac:dyDescent="0.25">
      <c r="A62" s="12" t="s">
        <v>81</v>
      </c>
      <c r="B62" s="24" t="s">
        <v>82</v>
      </c>
    </row>
    <row r="64" spans="1:9" x14ac:dyDescent="0.25">
      <c r="A64" s="12" t="s">
        <v>28</v>
      </c>
    </row>
    <row r="65" spans="1:9" ht="45" x14ac:dyDescent="0.25">
      <c r="A65" s="14" t="s">
        <v>29</v>
      </c>
      <c r="B65" s="26" t="s">
        <v>30</v>
      </c>
      <c r="C65" s="29" t="s">
        <v>31</v>
      </c>
      <c r="D65" s="29" t="s">
        <v>32</v>
      </c>
      <c r="E65" s="14" t="s">
        <v>33</v>
      </c>
      <c r="F65" s="14" t="s">
        <v>34</v>
      </c>
      <c r="G65" s="26" t="s">
        <v>35</v>
      </c>
      <c r="H65" s="26" t="s">
        <v>36</v>
      </c>
      <c r="I65" s="26" t="s">
        <v>37</v>
      </c>
    </row>
    <row r="66" spans="1:9" x14ac:dyDescent="0.25">
      <c r="A66" s="14" t="s">
        <v>83</v>
      </c>
      <c r="B66" s="26" t="s">
        <v>82</v>
      </c>
      <c r="C66" s="30"/>
      <c r="D66" s="30"/>
      <c r="E66" s="15"/>
      <c r="F66" s="15"/>
      <c r="G66" s="27"/>
      <c r="H66" s="27"/>
      <c r="I66" s="27"/>
    </row>
    <row r="67" spans="1:9" x14ac:dyDescent="0.25">
      <c r="A67" s="15" t="s">
        <v>84</v>
      </c>
      <c r="B67" s="27" t="s">
        <v>85</v>
      </c>
      <c r="C67" s="30">
        <v>5</v>
      </c>
      <c r="D67" s="30" t="s">
        <v>48</v>
      </c>
      <c r="E67" s="16"/>
      <c r="F67" s="15" t="str">
        <f>IF(ISBLANK(E67),"", PRODUCT(C67,E67))</f>
        <v/>
      </c>
      <c r="G67" s="34"/>
      <c r="H67" s="27"/>
      <c r="I67" s="27"/>
    </row>
    <row r="68" spans="1:9" x14ac:dyDescent="0.25">
      <c r="A68" s="15" t="s">
        <v>86</v>
      </c>
      <c r="B68" s="27" t="s">
        <v>87</v>
      </c>
      <c r="C68" s="30"/>
      <c r="D68" s="30"/>
      <c r="E68" s="15"/>
      <c r="F68" s="15"/>
      <c r="G68" s="27"/>
      <c r="H68" s="34"/>
      <c r="I68" s="34"/>
    </row>
    <row r="69" spans="1:9" x14ac:dyDescent="0.25">
      <c r="A69" s="15" t="s">
        <v>88</v>
      </c>
      <c r="B69" s="27" t="s">
        <v>89</v>
      </c>
      <c r="C69" s="30"/>
      <c r="D69" s="30"/>
      <c r="E69" s="15"/>
      <c r="F69" s="15"/>
      <c r="G69" s="27"/>
      <c r="H69" s="34"/>
      <c r="I69" s="34"/>
    </row>
    <row r="70" spans="1:9" x14ac:dyDescent="0.25">
      <c r="A70" s="15" t="s">
        <v>90</v>
      </c>
      <c r="B70" s="27" t="s">
        <v>91</v>
      </c>
      <c r="C70" s="30"/>
      <c r="D70" s="30"/>
      <c r="E70" s="15"/>
      <c r="F70" s="15"/>
      <c r="G70" s="27"/>
      <c r="H70" s="34"/>
      <c r="I70" s="34"/>
    </row>
    <row r="71" spans="1:9" x14ac:dyDescent="0.25">
      <c r="A71" s="15" t="s">
        <v>92</v>
      </c>
      <c r="B71" s="27" t="s">
        <v>93</v>
      </c>
      <c r="C71" s="30">
        <v>4</v>
      </c>
      <c r="D71" s="30" t="s">
        <v>48</v>
      </c>
      <c r="E71" s="16"/>
      <c r="F71" s="15" t="str">
        <f>IF(ISBLANK(E71),"", PRODUCT(C71,E71))</f>
        <v/>
      </c>
      <c r="G71" s="34"/>
      <c r="H71" s="27"/>
      <c r="I71" s="27"/>
    </row>
    <row r="72" spans="1:9" x14ac:dyDescent="0.25">
      <c r="A72" s="15" t="s">
        <v>94</v>
      </c>
      <c r="B72" s="27" t="s">
        <v>95</v>
      </c>
      <c r="C72" s="30"/>
      <c r="D72" s="30"/>
      <c r="E72" s="15"/>
      <c r="F72" s="15"/>
      <c r="G72" s="27"/>
      <c r="H72" s="34"/>
      <c r="I72" s="34"/>
    </row>
    <row r="73" spans="1:9" x14ac:dyDescent="0.25">
      <c r="A73" s="15" t="s">
        <v>96</v>
      </c>
      <c r="B73" s="27" t="s">
        <v>97</v>
      </c>
      <c r="C73" s="30"/>
      <c r="D73" s="30"/>
      <c r="E73" s="15"/>
      <c r="F73" s="15"/>
      <c r="G73" s="27"/>
      <c r="H73" s="34"/>
      <c r="I73" s="34"/>
    </row>
    <row r="74" spans="1:9" x14ac:dyDescent="0.25">
      <c r="A74" s="15" t="s">
        <v>98</v>
      </c>
      <c r="B74" s="27" t="s">
        <v>99</v>
      </c>
      <c r="C74" s="30"/>
      <c r="D74" s="30"/>
      <c r="E74" s="15"/>
      <c r="F74" s="15"/>
      <c r="G74" s="27"/>
      <c r="H74" s="34"/>
      <c r="I74" s="34"/>
    </row>
    <row r="75" spans="1:9" x14ac:dyDescent="0.25">
      <c r="A75" s="15" t="s">
        <v>100</v>
      </c>
      <c r="B75" s="27" t="s">
        <v>101</v>
      </c>
      <c r="C75" s="30"/>
      <c r="D75" s="30"/>
      <c r="E75" s="15"/>
      <c r="F75" s="15"/>
      <c r="G75" s="27"/>
      <c r="H75" s="34"/>
      <c r="I75" s="34"/>
    </row>
    <row r="76" spans="1:9" x14ac:dyDescent="0.25">
      <c r="A76" s="15" t="s">
        <v>102</v>
      </c>
      <c r="B76" s="27" t="s">
        <v>93</v>
      </c>
      <c r="C76" s="30">
        <v>6</v>
      </c>
      <c r="D76" s="30" t="s">
        <v>48</v>
      </c>
      <c r="E76" s="16"/>
      <c r="F76" s="15" t="str">
        <f>IF(ISBLANK(E76),"", PRODUCT(C76,E76))</f>
        <v/>
      </c>
      <c r="G76" s="34"/>
      <c r="H76" s="27"/>
      <c r="I76" s="27"/>
    </row>
    <row r="77" spans="1:9" x14ac:dyDescent="0.25">
      <c r="A77" s="15" t="s">
        <v>103</v>
      </c>
      <c r="B77" s="27" t="s">
        <v>104</v>
      </c>
      <c r="C77" s="30"/>
      <c r="D77" s="30"/>
      <c r="E77" s="15"/>
      <c r="F77" s="15"/>
      <c r="G77" s="27"/>
      <c r="H77" s="34"/>
      <c r="I77" s="34"/>
    </row>
    <row r="78" spans="1:9" x14ac:dyDescent="0.25">
      <c r="A78" s="15" t="s">
        <v>105</v>
      </c>
      <c r="B78" s="27" t="s">
        <v>106</v>
      </c>
      <c r="C78" s="30"/>
      <c r="D78" s="30"/>
      <c r="E78" s="15"/>
      <c r="F78" s="15"/>
      <c r="G78" s="27"/>
      <c r="H78" s="34"/>
      <c r="I78" s="34"/>
    </row>
    <row r="79" spans="1:9" x14ac:dyDescent="0.25">
      <c r="A79" s="15" t="s">
        <v>107</v>
      </c>
      <c r="B79" s="27" t="s">
        <v>99</v>
      </c>
      <c r="C79" s="30"/>
      <c r="D79" s="30"/>
      <c r="E79" s="15"/>
      <c r="F79" s="15"/>
      <c r="G79" s="27"/>
      <c r="H79" s="34"/>
      <c r="I79" s="34"/>
    </row>
    <row r="80" spans="1:9" x14ac:dyDescent="0.25">
      <c r="A80" s="15" t="s">
        <v>108</v>
      </c>
      <c r="B80" s="27" t="s">
        <v>109</v>
      </c>
      <c r="C80" s="30"/>
      <c r="D80" s="30"/>
      <c r="E80" s="15"/>
      <c r="F80" s="15"/>
      <c r="G80" s="27"/>
      <c r="H80" s="34"/>
      <c r="I80" s="34"/>
    </row>
    <row r="81" spans="1:9" x14ac:dyDescent="0.25">
      <c r="A81" s="15" t="s">
        <v>110</v>
      </c>
      <c r="B81" s="27" t="s">
        <v>111</v>
      </c>
      <c r="C81" s="30"/>
      <c r="D81" s="30"/>
      <c r="E81" s="15"/>
      <c r="F81" s="15"/>
      <c r="G81" s="27"/>
      <c r="H81" s="34"/>
      <c r="I81" s="34"/>
    </row>
    <row r="82" spans="1:9" x14ac:dyDescent="0.25">
      <c r="A82" s="15" t="s">
        <v>112</v>
      </c>
      <c r="B82" s="27" t="s">
        <v>113</v>
      </c>
      <c r="C82" s="30">
        <v>3</v>
      </c>
      <c r="D82" s="30" t="s">
        <v>48</v>
      </c>
      <c r="E82" s="16"/>
      <c r="F82" s="15" t="str">
        <f>IF(ISBLANK(E82),"", PRODUCT(C82,E82))</f>
        <v/>
      </c>
      <c r="G82" s="34"/>
      <c r="H82" s="27"/>
      <c r="I82" s="27"/>
    </row>
    <row r="83" spans="1:9" x14ac:dyDescent="0.25">
      <c r="A83" s="15" t="s">
        <v>114</v>
      </c>
      <c r="B83" s="27" t="s">
        <v>115</v>
      </c>
      <c r="C83" s="30"/>
      <c r="D83" s="30"/>
      <c r="E83" s="15"/>
      <c r="F83" s="15"/>
      <c r="G83" s="27"/>
      <c r="H83" s="34"/>
      <c r="I83" s="34"/>
    </row>
    <row r="84" spans="1:9" x14ac:dyDescent="0.25">
      <c r="A84" s="15" t="s">
        <v>116</v>
      </c>
      <c r="B84" s="27" t="s">
        <v>117</v>
      </c>
      <c r="C84" s="30"/>
      <c r="D84" s="30"/>
      <c r="E84" s="15"/>
      <c r="F84" s="15"/>
      <c r="G84" s="27"/>
      <c r="H84" s="34"/>
      <c r="I84" s="34"/>
    </row>
    <row r="85" spans="1:9" x14ac:dyDescent="0.25">
      <c r="A85" s="15" t="s">
        <v>118</v>
      </c>
      <c r="B85" s="27" t="s">
        <v>119</v>
      </c>
      <c r="C85" s="30"/>
      <c r="D85" s="30"/>
      <c r="E85" s="15"/>
      <c r="F85" s="15"/>
      <c r="G85" s="27"/>
      <c r="H85" s="34"/>
      <c r="I85" s="34"/>
    </row>
    <row r="86" spans="1:9" x14ac:dyDescent="0.25">
      <c r="A86" s="15" t="s">
        <v>120</v>
      </c>
      <c r="B86" s="27" t="s">
        <v>121</v>
      </c>
      <c r="C86" s="30">
        <v>2</v>
      </c>
      <c r="D86" s="30" t="s">
        <v>48</v>
      </c>
      <c r="E86" s="16"/>
      <c r="F86" s="15" t="str">
        <f>IF(ISBLANK(E86),"", PRODUCT(C86,E86))</f>
        <v/>
      </c>
      <c r="G86" s="34"/>
      <c r="H86" s="27"/>
      <c r="I86" s="27"/>
    </row>
    <row r="87" spans="1:9" x14ac:dyDescent="0.25">
      <c r="A87" s="15" t="s">
        <v>122</v>
      </c>
      <c r="B87" s="27" t="s">
        <v>123</v>
      </c>
      <c r="C87" s="30"/>
      <c r="D87" s="30"/>
      <c r="E87" s="15"/>
      <c r="F87" s="15"/>
      <c r="G87" s="27"/>
      <c r="H87" s="34"/>
      <c r="I87" s="34"/>
    </row>
    <row r="88" spans="1:9" x14ac:dyDescent="0.25">
      <c r="A88" s="15" t="s">
        <v>124</v>
      </c>
      <c r="B88" s="27" t="s">
        <v>125</v>
      </c>
      <c r="C88" s="30"/>
      <c r="D88" s="30"/>
      <c r="E88" s="15"/>
      <c r="F88" s="15"/>
      <c r="G88" s="27"/>
      <c r="H88" s="34"/>
      <c r="I88" s="34"/>
    </row>
    <row r="89" spans="1:9" x14ac:dyDescent="0.25">
      <c r="A89" s="15" t="s">
        <v>126</v>
      </c>
      <c r="B89" s="27" t="s">
        <v>127</v>
      </c>
      <c r="C89" s="30"/>
      <c r="D89" s="30"/>
      <c r="E89" s="15"/>
      <c r="F89" s="15"/>
      <c r="G89" s="27"/>
      <c r="H89" s="34"/>
      <c r="I89" s="34"/>
    </row>
    <row r="90" spans="1:9" x14ac:dyDescent="0.25">
      <c r="A90" s="15" t="s">
        <v>128</v>
      </c>
      <c r="B90" s="27" t="s">
        <v>129</v>
      </c>
      <c r="C90" s="30"/>
      <c r="D90" s="30"/>
      <c r="E90" s="15"/>
      <c r="F90" s="15"/>
      <c r="G90" s="27"/>
      <c r="H90" s="34"/>
      <c r="I90" s="34"/>
    </row>
    <row r="91" spans="1:9" x14ac:dyDescent="0.25">
      <c r="A91" s="15" t="s">
        <v>130</v>
      </c>
      <c r="B91" s="27" t="s">
        <v>93</v>
      </c>
      <c r="C91" s="30">
        <v>6</v>
      </c>
      <c r="D91" s="30" t="s">
        <v>48</v>
      </c>
      <c r="E91" s="16"/>
      <c r="F91" s="15" t="str">
        <f>IF(ISBLANK(E91),"", PRODUCT(C91,E91))</f>
        <v/>
      </c>
      <c r="G91" s="34"/>
      <c r="H91" s="27"/>
      <c r="I91" s="27"/>
    </row>
    <row r="92" spans="1:9" x14ac:dyDescent="0.25">
      <c r="A92" s="15" t="s">
        <v>131</v>
      </c>
      <c r="B92" s="27" t="s">
        <v>132</v>
      </c>
      <c r="C92" s="30"/>
      <c r="D92" s="30"/>
      <c r="E92" s="15"/>
      <c r="F92" s="15"/>
      <c r="G92" s="27"/>
      <c r="H92" s="34"/>
      <c r="I92" s="34"/>
    </row>
    <row r="93" spans="1:9" x14ac:dyDescent="0.25">
      <c r="A93" s="15" t="s">
        <v>133</v>
      </c>
      <c r="B93" s="27" t="s">
        <v>134</v>
      </c>
      <c r="C93" s="30"/>
      <c r="D93" s="30"/>
      <c r="E93" s="15"/>
      <c r="F93" s="15"/>
      <c r="G93" s="27"/>
      <c r="H93" s="34"/>
      <c r="I93" s="34"/>
    </row>
    <row r="94" spans="1:9" x14ac:dyDescent="0.25">
      <c r="A94" s="15" t="s">
        <v>135</v>
      </c>
      <c r="B94" s="27" t="s">
        <v>136</v>
      </c>
      <c r="C94" s="30"/>
      <c r="D94" s="30"/>
      <c r="E94" s="15"/>
      <c r="F94" s="15"/>
      <c r="G94" s="27"/>
      <c r="H94" s="34"/>
      <c r="I94" s="34"/>
    </row>
    <row r="95" spans="1:9" x14ac:dyDescent="0.25">
      <c r="A95" s="15" t="s">
        <v>137</v>
      </c>
      <c r="B95" s="27" t="s">
        <v>93</v>
      </c>
      <c r="C95" s="30">
        <v>6</v>
      </c>
      <c r="D95" s="30" t="s">
        <v>48</v>
      </c>
      <c r="E95" s="16"/>
      <c r="F95" s="15" t="str">
        <f>IF(ISBLANK(E95),"", PRODUCT(C95,E95))</f>
        <v/>
      </c>
      <c r="G95" s="34"/>
      <c r="H95" s="27"/>
      <c r="I95" s="27"/>
    </row>
    <row r="96" spans="1:9" x14ac:dyDescent="0.25">
      <c r="A96" s="15" t="s">
        <v>138</v>
      </c>
      <c r="B96" s="27" t="s">
        <v>139</v>
      </c>
      <c r="C96" s="30"/>
      <c r="D96" s="30"/>
      <c r="E96" s="15"/>
      <c r="F96" s="15"/>
      <c r="G96" s="27"/>
      <c r="H96" s="34"/>
      <c r="I96" s="34"/>
    </row>
    <row r="97" spans="1:9" x14ac:dyDescent="0.25">
      <c r="A97" s="15" t="s">
        <v>140</v>
      </c>
      <c r="B97" s="27" t="s">
        <v>141</v>
      </c>
      <c r="C97" s="30"/>
      <c r="D97" s="30"/>
      <c r="E97" s="15"/>
      <c r="F97" s="15"/>
      <c r="G97" s="27"/>
      <c r="H97" s="34"/>
      <c r="I97" s="34"/>
    </row>
    <row r="98" spans="1:9" x14ac:dyDescent="0.25">
      <c r="A98" s="15" t="s">
        <v>142</v>
      </c>
      <c r="B98" s="27" t="s">
        <v>136</v>
      </c>
      <c r="C98" s="30"/>
      <c r="D98" s="30"/>
      <c r="E98" s="15"/>
      <c r="F98" s="15"/>
      <c r="G98" s="27"/>
      <c r="H98" s="34"/>
      <c r="I98" s="34"/>
    </row>
    <row r="99" spans="1:9" x14ac:dyDescent="0.25">
      <c r="A99" s="15" t="s">
        <v>143</v>
      </c>
      <c r="B99" s="27" t="s">
        <v>93</v>
      </c>
      <c r="C99" s="30">
        <v>6</v>
      </c>
      <c r="D99" s="30" t="s">
        <v>48</v>
      </c>
      <c r="E99" s="16"/>
      <c r="F99" s="15" t="str">
        <f>IF(ISBLANK(E99),"", PRODUCT(C99,E99))</f>
        <v/>
      </c>
      <c r="G99" s="34"/>
      <c r="H99" s="27"/>
      <c r="I99" s="27"/>
    </row>
    <row r="100" spans="1:9" x14ac:dyDescent="0.25">
      <c r="A100" s="15" t="s">
        <v>144</v>
      </c>
      <c r="B100" s="27" t="s">
        <v>139</v>
      </c>
      <c r="C100" s="30"/>
      <c r="D100" s="30"/>
      <c r="E100" s="15"/>
      <c r="F100" s="15"/>
      <c r="G100" s="27"/>
      <c r="H100" s="34"/>
      <c r="I100" s="34"/>
    </row>
    <row r="101" spans="1:9" x14ac:dyDescent="0.25">
      <c r="A101" s="15" t="s">
        <v>145</v>
      </c>
      <c r="B101" s="27" t="s">
        <v>146</v>
      </c>
      <c r="C101" s="30"/>
      <c r="D101" s="30"/>
      <c r="E101" s="15"/>
      <c r="F101" s="15"/>
      <c r="G101" s="27"/>
      <c r="H101" s="34"/>
      <c r="I101" s="34"/>
    </row>
    <row r="102" spans="1:9" x14ac:dyDescent="0.25">
      <c r="A102" s="15" t="s">
        <v>147</v>
      </c>
      <c r="B102" s="27" t="s">
        <v>136</v>
      </c>
      <c r="C102" s="30"/>
      <c r="D102" s="30"/>
      <c r="E102" s="15"/>
      <c r="F102" s="15"/>
      <c r="G102" s="27"/>
      <c r="H102" s="34"/>
      <c r="I102" s="34"/>
    </row>
    <row r="103" spans="1:9" x14ac:dyDescent="0.25">
      <c r="A103" s="15" t="s">
        <v>148</v>
      </c>
      <c r="B103" s="27" t="s">
        <v>149</v>
      </c>
      <c r="C103" s="30">
        <v>3</v>
      </c>
      <c r="D103" s="30" t="s">
        <v>48</v>
      </c>
      <c r="E103" s="16"/>
      <c r="F103" s="15" t="str">
        <f>IF(ISBLANK(E103),"", PRODUCT(C103,E103))</f>
        <v/>
      </c>
      <c r="G103" s="34"/>
      <c r="H103" s="27"/>
      <c r="I103" s="27"/>
    </row>
    <row r="104" spans="1:9" x14ac:dyDescent="0.25">
      <c r="A104" s="15" t="s">
        <v>150</v>
      </c>
      <c r="B104" s="27" t="s">
        <v>151</v>
      </c>
      <c r="C104" s="30"/>
      <c r="D104" s="30"/>
      <c r="E104" s="15"/>
      <c r="F104" s="15"/>
      <c r="G104" s="27"/>
      <c r="H104" s="34"/>
      <c r="I104" s="34"/>
    </row>
    <row r="105" spans="1:9" x14ac:dyDescent="0.25">
      <c r="A105" s="15" t="s">
        <v>152</v>
      </c>
      <c r="B105" s="27" t="s">
        <v>153</v>
      </c>
      <c r="C105" s="30"/>
      <c r="D105" s="30"/>
      <c r="E105" s="15"/>
      <c r="F105" s="15"/>
      <c r="G105" s="27"/>
      <c r="H105" s="34"/>
      <c r="I105" s="34"/>
    </row>
    <row r="106" spans="1:9" x14ac:dyDescent="0.25">
      <c r="A106" s="15" t="s">
        <v>154</v>
      </c>
      <c r="B106" s="27" t="s">
        <v>155</v>
      </c>
      <c r="C106" s="30"/>
      <c r="D106" s="30"/>
      <c r="E106" s="15"/>
      <c r="F106" s="15"/>
      <c r="G106" s="27"/>
      <c r="H106" s="34"/>
      <c r="I106" s="34"/>
    </row>
    <row r="107" spans="1:9" x14ac:dyDescent="0.25">
      <c r="A107" s="15" t="s">
        <v>156</v>
      </c>
      <c r="B107" s="27" t="s">
        <v>157</v>
      </c>
      <c r="C107" s="30"/>
      <c r="D107" s="30"/>
      <c r="E107" s="15"/>
      <c r="F107" s="15"/>
      <c r="G107" s="27"/>
      <c r="H107" s="34"/>
      <c r="I107" s="34"/>
    </row>
    <row r="108" spans="1:9" x14ac:dyDescent="0.25">
      <c r="A108" s="15" t="s">
        <v>158</v>
      </c>
      <c r="B108" s="27" t="s">
        <v>159</v>
      </c>
      <c r="C108" s="30"/>
      <c r="D108" s="30"/>
      <c r="E108" s="15"/>
      <c r="F108" s="15"/>
      <c r="G108" s="27"/>
      <c r="H108" s="34"/>
      <c r="I108" s="34"/>
    </row>
    <row r="109" spans="1:9" x14ac:dyDescent="0.25">
      <c r="A109" s="15" t="s">
        <v>160</v>
      </c>
      <c r="B109" s="27" t="s">
        <v>161</v>
      </c>
      <c r="C109" s="30"/>
      <c r="D109" s="30"/>
      <c r="E109" s="15"/>
      <c r="F109" s="15"/>
      <c r="G109" s="27"/>
      <c r="H109" s="34"/>
      <c r="I109" s="34"/>
    </row>
    <row r="110" spans="1:9" x14ac:dyDescent="0.25">
      <c r="A110" s="15" t="s">
        <v>162</v>
      </c>
      <c r="B110" s="27" t="s">
        <v>113</v>
      </c>
      <c r="C110" s="30">
        <v>3</v>
      </c>
      <c r="D110" s="30" t="s">
        <v>48</v>
      </c>
      <c r="E110" s="16"/>
      <c r="F110" s="15" t="str">
        <f>IF(ISBLANK(E110),"", PRODUCT(C110,E110))</f>
        <v/>
      </c>
      <c r="G110" s="34"/>
      <c r="H110" s="27"/>
      <c r="I110" s="27"/>
    </row>
    <row r="111" spans="1:9" x14ac:dyDescent="0.25">
      <c r="A111" s="15" t="s">
        <v>163</v>
      </c>
      <c r="B111" s="27" t="s">
        <v>164</v>
      </c>
      <c r="C111" s="30"/>
      <c r="D111" s="30"/>
      <c r="E111" s="15"/>
      <c r="F111" s="15"/>
      <c r="G111" s="27"/>
      <c r="H111" s="34"/>
      <c r="I111" s="34"/>
    </row>
    <row r="112" spans="1:9" x14ac:dyDescent="0.25">
      <c r="A112" s="15" t="s">
        <v>165</v>
      </c>
      <c r="B112" s="27" t="s">
        <v>117</v>
      </c>
      <c r="C112" s="30"/>
      <c r="D112" s="30"/>
      <c r="E112" s="15"/>
      <c r="F112" s="15"/>
      <c r="G112" s="27"/>
      <c r="H112" s="34"/>
      <c r="I112" s="34"/>
    </row>
    <row r="113" spans="1:9" x14ac:dyDescent="0.25">
      <c r="A113" s="15" t="s">
        <v>166</v>
      </c>
      <c r="B113" s="27" t="s">
        <v>167</v>
      </c>
      <c r="C113" s="30"/>
      <c r="D113" s="30"/>
      <c r="E113" s="15"/>
      <c r="F113" s="15"/>
      <c r="G113" s="27"/>
      <c r="H113" s="34"/>
      <c r="I113" s="34"/>
    </row>
    <row r="114" spans="1:9" x14ac:dyDescent="0.25">
      <c r="A114" s="15" t="s">
        <v>168</v>
      </c>
      <c r="B114" s="27" t="s">
        <v>119</v>
      </c>
      <c r="C114" s="30"/>
      <c r="D114" s="30"/>
      <c r="E114" s="15"/>
      <c r="F114" s="15"/>
      <c r="G114" s="27"/>
      <c r="H114" s="34"/>
      <c r="I114" s="34"/>
    </row>
    <row r="115" spans="1:9" x14ac:dyDescent="0.25">
      <c r="A115" s="15" t="s">
        <v>169</v>
      </c>
      <c r="B115" s="27" t="s">
        <v>93</v>
      </c>
      <c r="C115" s="30">
        <v>1</v>
      </c>
      <c r="D115" s="30" t="s">
        <v>48</v>
      </c>
      <c r="E115" s="16"/>
      <c r="F115" s="15" t="str">
        <f>IF(ISBLANK(E115),"", PRODUCT(C115,E115))</f>
        <v/>
      </c>
      <c r="G115" s="34"/>
      <c r="H115" s="27"/>
      <c r="I115" s="27"/>
    </row>
    <row r="116" spans="1:9" x14ac:dyDescent="0.25">
      <c r="A116" s="15" t="s">
        <v>170</v>
      </c>
      <c r="B116" s="27" t="s">
        <v>104</v>
      </c>
      <c r="C116" s="30"/>
      <c r="D116" s="30"/>
      <c r="E116" s="15"/>
      <c r="F116" s="15"/>
      <c r="G116" s="27"/>
      <c r="H116" s="34"/>
      <c r="I116" s="34"/>
    </row>
    <row r="117" spans="1:9" x14ac:dyDescent="0.25">
      <c r="A117" s="15" t="s">
        <v>171</v>
      </c>
      <c r="B117" s="27" t="s">
        <v>172</v>
      </c>
      <c r="C117" s="30"/>
      <c r="D117" s="30"/>
      <c r="E117" s="15"/>
      <c r="F117" s="15"/>
      <c r="G117" s="27"/>
      <c r="H117" s="34"/>
      <c r="I117" s="34"/>
    </row>
    <row r="118" spans="1:9" x14ac:dyDescent="0.25">
      <c r="A118" s="15" t="s">
        <v>173</v>
      </c>
      <c r="B118" s="27" t="s">
        <v>174</v>
      </c>
      <c r="C118" s="30"/>
      <c r="D118" s="30"/>
      <c r="E118" s="15"/>
      <c r="F118" s="15"/>
      <c r="G118" s="27"/>
      <c r="H118" s="34"/>
      <c r="I118" s="34"/>
    </row>
    <row r="119" spans="1:9" x14ac:dyDescent="0.25">
      <c r="A119" s="15" t="s">
        <v>175</v>
      </c>
      <c r="B119" s="27" t="s">
        <v>176</v>
      </c>
      <c r="C119" s="30"/>
      <c r="D119" s="30"/>
      <c r="E119" s="15"/>
      <c r="F119" s="15"/>
      <c r="G119" s="27"/>
      <c r="H119" s="34"/>
      <c r="I119" s="34"/>
    </row>
    <row r="120" spans="1:9" x14ac:dyDescent="0.25">
      <c r="A120" s="15" t="s">
        <v>177</v>
      </c>
      <c r="B120" s="27" t="s">
        <v>178</v>
      </c>
      <c r="C120" s="30">
        <v>1</v>
      </c>
      <c r="D120" s="30" t="s">
        <v>48</v>
      </c>
      <c r="E120" s="16"/>
      <c r="F120" s="15" t="str">
        <f>IF(ISBLANK(E120),"", PRODUCT(C120,E120))</f>
        <v/>
      </c>
      <c r="G120" s="34"/>
      <c r="H120" s="27"/>
      <c r="I120" s="27"/>
    </row>
    <row r="121" spans="1:9" x14ac:dyDescent="0.25">
      <c r="A121" s="15" t="s">
        <v>179</v>
      </c>
      <c r="B121" s="27" t="s">
        <v>180</v>
      </c>
      <c r="C121" s="30"/>
      <c r="D121" s="30"/>
      <c r="E121" s="15"/>
      <c r="F121" s="15"/>
      <c r="G121" s="27"/>
      <c r="H121" s="34"/>
      <c r="I121" s="34"/>
    </row>
    <row r="122" spans="1:9" x14ac:dyDescent="0.25">
      <c r="A122" s="15" t="s">
        <v>181</v>
      </c>
      <c r="B122" s="27" t="s">
        <v>182</v>
      </c>
      <c r="C122" s="30"/>
      <c r="D122" s="30"/>
      <c r="E122" s="15"/>
      <c r="F122" s="15"/>
      <c r="G122" s="27"/>
      <c r="H122" s="34"/>
      <c r="I122" s="34"/>
    </row>
    <row r="123" spans="1:9" x14ac:dyDescent="0.25">
      <c r="A123" s="15" t="s">
        <v>183</v>
      </c>
      <c r="B123" s="27" t="s">
        <v>184</v>
      </c>
      <c r="C123" s="30"/>
      <c r="D123" s="30"/>
      <c r="E123" s="15"/>
      <c r="F123" s="15"/>
      <c r="G123" s="27"/>
      <c r="H123" s="34"/>
      <c r="I123" s="34"/>
    </row>
    <row r="124" spans="1:9" x14ac:dyDescent="0.25">
      <c r="A124" s="15" t="s">
        <v>185</v>
      </c>
      <c r="B124" s="27" t="s">
        <v>186</v>
      </c>
      <c r="C124" s="30"/>
      <c r="D124" s="30"/>
      <c r="E124" s="15"/>
      <c r="F124" s="15"/>
      <c r="G124" s="27"/>
      <c r="H124" s="34"/>
      <c r="I124" s="34"/>
    </row>
    <row r="125" spans="1:9" x14ac:dyDescent="0.25">
      <c r="A125" s="15" t="s">
        <v>187</v>
      </c>
      <c r="B125" s="27" t="s">
        <v>188</v>
      </c>
      <c r="C125" s="30"/>
      <c r="D125" s="30"/>
      <c r="E125" s="15"/>
      <c r="F125" s="15"/>
      <c r="G125" s="27"/>
      <c r="H125" s="34"/>
      <c r="I125" s="34"/>
    </row>
    <row r="126" spans="1:9" x14ac:dyDescent="0.25">
      <c r="A126" s="15" t="s">
        <v>189</v>
      </c>
      <c r="B126" s="27" t="s">
        <v>190</v>
      </c>
      <c r="C126" s="30"/>
      <c r="D126" s="30"/>
      <c r="E126" s="15"/>
      <c r="F126" s="15"/>
      <c r="G126" s="27"/>
      <c r="H126" s="34"/>
      <c r="I126" s="34"/>
    </row>
    <row r="127" spans="1:9" x14ac:dyDescent="0.25">
      <c r="A127" s="15" t="s">
        <v>191</v>
      </c>
      <c r="B127" s="27" t="s">
        <v>178</v>
      </c>
      <c r="C127" s="30">
        <v>1</v>
      </c>
      <c r="D127" s="30" t="s">
        <v>48</v>
      </c>
      <c r="E127" s="16"/>
      <c r="F127" s="15" t="str">
        <f>IF(ISBLANK(E127),"", PRODUCT(C127,E127))</f>
        <v/>
      </c>
      <c r="G127" s="34"/>
      <c r="H127" s="27"/>
      <c r="I127" s="27"/>
    </row>
    <row r="128" spans="1:9" x14ac:dyDescent="0.25">
      <c r="A128" s="15" t="s">
        <v>192</v>
      </c>
      <c r="B128" s="27" t="s">
        <v>193</v>
      </c>
      <c r="C128" s="30"/>
      <c r="D128" s="30"/>
      <c r="E128" s="15"/>
      <c r="F128" s="15"/>
      <c r="G128" s="27"/>
      <c r="H128" s="34"/>
      <c r="I128" s="34"/>
    </row>
    <row r="129" spans="1:9" x14ac:dyDescent="0.25">
      <c r="A129" s="15" t="s">
        <v>194</v>
      </c>
      <c r="B129" s="27" t="s">
        <v>195</v>
      </c>
      <c r="C129" s="30"/>
      <c r="D129" s="30"/>
      <c r="E129" s="15"/>
      <c r="F129" s="15"/>
      <c r="G129" s="27"/>
      <c r="H129" s="34"/>
      <c r="I129" s="34"/>
    </row>
    <row r="130" spans="1:9" x14ac:dyDescent="0.25">
      <c r="A130" s="15" t="s">
        <v>196</v>
      </c>
      <c r="B130" s="27" t="s">
        <v>197</v>
      </c>
      <c r="C130" s="30"/>
      <c r="D130" s="30"/>
      <c r="E130" s="15"/>
      <c r="F130" s="15"/>
      <c r="G130" s="27"/>
      <c r="H130" s="34"/>
      <c r="I130" s="34"/>
    </row>
    <row r="131" spans="1:9" x14ac:dyDescent="0.25">
      <c r="A131" s="15" t="s">
        <v>198</v>
      </c>
      <c r="B131" s="27" t="s">
        <v>199</v>
      </c>
      <c r="C131" s="30">
        <v>1</v>
      </c>
      <c r="D131" s="30" t="s">
        <v>48</v>
      </c>
      <c r="E131" s="16"/>
      <c r="F131" s="15" t="str">
        <f>IF(ISBLANK(E131),"", PRODUCT(C131,E131))</f>
        <v/>
      </c>
      <c r="G131" s="34"/>
      <c r="H131" s="27"/>
      <c r="I131" s="27"/>
    </row>
    <row r="132" spans="1:9" x14ac:dyDescent="0.25">
      <c r="A132" s="15" t="s">
        <v>200</v>
      </c>
      <c r="B132" s="27" t="s">
        <v>201</v>
      </c>
      <c r="C132" s="30"/>
      <c r="D132" s="30"/>
      <c r="E132" s="15"/>
      <c r="F132" s="15"/>
      <c r="G132" s="27"/>
      <c r="H132" s="34"/>
      <c r="I132" s="34"/>
    </row>
    <row r="133" spans="1:9" x14ac:dyDescent="0.25">
      <c r="A133" s="15" t="s">
        <v>202</v>
      </c>
      <c r="B133" s="27" t="s">
        <v>203</v>
      </c>
      <c r="C133" s="30"/>
      <c r="D133" s="30"/>
      <c r="E133" s="15"/>
      <c r="F133" s="15"/>
      <c r="G133" s="27"/>
      <c r="H133" s="34"/>
      <c r="I133" s="34"/>
    </row>
    <row r="134" spans="1:9" x14ac:dyDescent="0.25">
      <c r="A134" s="15" t="s">
        <v>204</v>
      </c>
      <c r="B134" s="27" t="s">
        <v>205</v>
      </c>
      <c r="C134" s="30">
        <v>1</v>
      </c>
      <c r="D134" s="30" t="s">
        <v>48</v>
      </c>
      <c r="E134" s="16"/>
      <c r="F134" s="15" t="str">
        <f>IF(ISBLANK(E134),"", PRODUCT(C134,E134))</f>
        <v/>
      </c>
      <c r="G134" s="34"/>
      <c r="H134" s="27"/>
      <c r="I134" s="27"/>
    </row>
    <row r="135" spans="1:9" x14ac:dyDescent="0.25">
      <c r="A135" s="15" t="s">
        <v>206</v>
      </c>
      <c r="B135" s="27" t="s">
        <v>207</v>
      </c>
      <c r="C135" s="30"/>
      <c r="D135" s="30"/>
      <c r="E135" s="15"/>
      <c r="F135" s="15"/>
      <c r="G135" s="27"/>
      <c r="H135" s="34"/>
      <c r="I135" s="34"/>
    </row>
    <row r="136" spans="1:9" x14ac:dyDescent="0.25">
      <c r="A136" s="15" t="s">
        <v>208</v>
      </c>
      <c r="B136" s="27" t="s">
        <v>203</v>
      </c>
      <c r="C136" s="30"/>
      <c r="D136" s="30"/>
      <c r="E136" s="15"/>
      <c r="F136" s="15"/>
      <c r="G136" s="27"/>
      <c r="H136" s="34"/>
      <c r="I136" s="34"/>
    </row>
    <row r="137" spans="1:9" x14ac:dyDescent="0.25">
      <c r="A137" s="15" t="s">
        <v>209</v>
      </c>
      <c r="B137" s="27" t="s">
        <v>210</v>
      </c>
      <c r="C137" s="30">
        <v>2</v>
      </c>
      <c r="D137" s="30" t="s">
        <v>48</v>
      </c>
      <c r="E137" s="16"/>
      <c r="F137" s="15" t="str">
        <f>IF(ISBLANK(E137),"", PRODUCT(C137,E137))</f>
        <v/>
      </c>
      <c r="G137" s="34"/>
      <c r="H137" s="27"/>
      <c r="I137" s="27"/>
    </row>
    <row r="138" spans="1:9" x14ac:dyDescent="0.25">
      <c r="A138" s="15" t="s">
        <v>211</v>
      </c>
      <c r="B138" s="27" t="s">
        <v>212</v>
      </c>
      <c r="C138" s="30"/>
      <c r="D138" s="30"/>
      <c r="E138" s="15"/>
      <c r="F138" s="15"/>
      <c r="G138" s="27"/>
      <c r="H138" s="34"/>
      <c r="I138" s="34"/>
    </row>
    <row r="139" spans="1:9" x14ac:dyDescent="0.25">
      <c r="A139" s="15" t="s">
        <v>213</v>
      </c>
      <c r="B139" s="27" t="s">
        <v>214</v>
      </c>
      <c r="C139" s="30"/>
      <c r="D139" s="30"/>
      <c r="E139" s="15"/>
      <c r="F139" s="15"/>
      <c r="G139" s="27"/>
      <c r="H139" s="34"/>
      <c r="I139" s="34"/>
    </row>
    <row r="140" spans="1:9" x14ac:dyDescent="0.25">
      <c r="A140" s="15" t="s">
        <v>215</v>
      </c>
      <c r="B140" s="27" t="s">
        <v>216</v>
      </c>
      <c r="C140" s="30"/>
      <c r="D140" s="30"/>
      <c r="E140" s="15"/>
      <c r="F140" s="15"/>
      <c r="G140" s="27"/>
      <c r="H140" s="34"/>
      <c r="I140" s="34"/>
    </row>
    <row r="141" spans="1:9" x14ac:dyDescent="0.25">
      <c r="A141" s="15" t="s">
        <v>217</v>
      </c>
      <c r="B141" s="27" t="s">
        <v>218</v>
      </c>
      <c r="C141" s="30"/>
      <c r="D141" s="30"/>
      <c r="E141" s="15"/>
      <c r="F141" s="15"/>
      <c r="G141" s="27"/>
      <c r="H141" s="34"/>
      <c r="I141" s="34"/>
    </row>
    <row r="142" spans="1:9" x14ac:dyDescent="0.25">
      <c r="A142" s="15" t="s">
        <v>219</v>
      </c>
      <c r="B142" s="27" t="s">
        <v>220</v>
      </c>
      <c r="C142" s="30"/>
      <c r="D142" s="30"/>
      <c r="E142" s="15"/>
      <c r="F142" s="15"/>
      <c r="G142" s="27"/>
      <c r="H142" s="34"/>
      <c r="I142" s="34"/>
    </row>
    <row r="143" spans="1:9" x14ac:dyDescent="0.25">
      <c r="A143" s="15" t="s">
        <v>221</v>
      </c>
      <c r="B143" s="27" t="s">
        <v>222</v>
      </c>
      <c r="C143" s="30"/>
      <c r="D143" s="30"/>
      <c r="E143" s="15"/>
      <c r="F143" s="15"/>
      <c r="G143" s="27"/>
      <c r="H143" s="34"/>
      <c r="I143" s="34"/>
    </row>
    <row r="144" spans="1:9" x14ac:dyDescent="0.25">
      <c r="A144" s="15" t="s">
        <v>223</v>
      </c>
      <c r="B144" s="27" t="s">
        <v>224</v>
      </c>
      <c r="C144" s="30"/>
      <c r="D144" s="30"/>
      <c r="E144" s="15"/>
      <c r="F144" s="15"/>
      <c r="G144" s="27"/>
      <c r="H144" s="34"/>
      <c r="I144" s="34"/>
    </row>
    <row r="145" spans="1:9" x14ac:dyDescent="0.25">
      <c r="A145" s="15" t="s">
        <v>225</v>
      </c>
      <c r="B145" s="27" t="s">
        <v>226</v>
      </c>
      <c r="C145" s="30"/>
      <c r="D145" s="30"/>
      <c r="E145" s="15"/>
      <c r="F145" s="15"/>
      <c r="G145" s="27"/>
      <c r="H145" s="34"/>
      <c r="I145" s="34"/>
    </row>
    <row r="146" spans="1:9" ht="30" x14ac:dyDescent="0.25">
      <c r="E146" s="14" t="s">
        <v>77</v>
      </c>
      <c r="F146" s="14" t="str">
        <f>IF((COUNT(C67:C145)&lt;&gt;COUNT(F67:F145)),"", ROUND(SUM(F67:F145),2))</f>
        <v/>
      </c>
      <c r="G146" s="33" t="str">
        <f>IF((COUNT(C67:C145)&lt;&gt;COUNT(F67:F145)),"Neužpildytos visų objektų kainos", "")</f>
        <v>Neužpildytos visų objektų kainos</v>
      </c>
    </row>
    <row r="147" spans="1:9" ht="30" x14ac:dyDescent="0.25">
      <c r="C147" s="29" t="s">
        <v>78</v>
      </c>
      <c r="D147" s="32"/>
      <c r="E147" s="14" t="s">
        <v>79</v>
      </c>
      <c r="F147" s="14" t="str">
        <f>IF(OR(F146="",D147=""),"", ROUND(PRODUCT(D147,F146)/100,2))</f>
        <v/>
      </c>
      <c r="G147" s="33" t="str">
        <f>IF(D147="", "Nurodykite taikomą PVM dydį", "")</f>
        <v>Nurodykite taikomą PVM dydį</v>
      </c>
    </row>
    <row r="148" spans="1:9" x14ac:dyDescent="0.25">
      <c r="E148" s="14" t="s">
        <v>80</v>
      </c>
      <c r="F148" s="14">
        <f>IF(ISBLANK(F147), "", ROUND(SUM(F146:F147),2))</f>
        <v>0</v>
      </c>
    </row>
    <row r="152" spans="1:9" x14ac:dyDescent="0.25">
      <c r="A152" s="12" t="s">
        <v>227</v>
      </c>
      <c r="B152" s="24" t="s">
        <v>228</v>
      </c>
    </row>
    <row r="154" spans="1:9" x14ac:dyDescent="0.25">
      <c r="A154" s="12" t="s">
        <v>28</v>
      </c>
    </row>
    <row r="155" spans="1:9" ht="45" x14ac:dyDescent="0.25">
      <c r="A155" s="14" t="s">
        <v>29</v>
      </c>
      <c r="B155" s="26" t="s">
        <v>30</v>
      </c>
      <c r="C155" s="29" t="s">
        <v>31</v>
      </c>
      <c r="D155" s="29" t="s">
        <v>32</v>
      </c>
      <c r="E155" s="14" t="s">
        <v>33</v>
      </c>
      <c r="F155" s="14" t="s">
        <v>34</v>
      </c>
      <c r="G155" s="26" t="s">
        <v>35</v>
      </c>
      <c r="H155" s="26" t="s">
        <v>36</v>
      </c>
      <c r="I155" s="26" t="s">
        <v>37</v>
      </c>
    </row>
    <row r="156" spans="1:9" x14ac:dyDescent="0.25">
      <c r="A156" s="14" t="s">
        <v>229</v>
      </c>
      <c r="B156" s="26" t="s">
        <v>230</v>
      </c>
      <c r="C156" s="30"/>
      <c r="D156" s="30"/>
      <c r="E156" s="15"/>
      <c r="F156" s="15"/>
      <c r="G156" s="27"/>
      <c r="H156" s="27"/>
      <c r="I156" s="27"/>
    </row>
    <row r="157" spans="1:9" x14ac:dyDescent="0.25">
      <c r="A157" s="15" t="s">
        <v>231</v>
      </c>
      <c r="B157" s="27" t="s">
        <v>232</v>
      </c>
      <c r="C157" s="30">
        <v>1</v>
      </c>
      <c r="D157" s="30" t="s">
        <v>48</v>
      </c>
      <c r="E157" s="16"/>
      <c r="F157" s="15" t="str">
        <f>IF(ISBLANK(E157),"", PRODUCT(C157,E157))</f>
        <v/>
      </c>
      <c r="G157" s="34"/>
      <c r="H157" s="27"/>
      <c r="I157" s="27"/>
    </row>
    <row r="158" spans="1:9" x14ac:dyDescent="0.25">
      <c r="A158" s="15" t="s">
        <v>233</v>
      </c>
      <c r="B158" s="27" t="s">
        <v>234</v>
      </c>
      <c r="C158" s="30"/>
      <c r="D158" s="30"/>
      <c r="E158" s="15"/>
      <c r="F158" s="15"/>
      <c r="G158" s="27"/>
      <c r="H158" s="34"/>
      <c r="I158" s="34"/>
    </row>
    <row r="159" spans="1:9" x14ac:dyDescent="0.25">
      <c r="A159" s="15" t="s">
        <v>235</v>
      </c>
      <c r="B159" s="27" t="s">
        <v>236</v>
      </c>
      <c r="C159" s="30"/>
      <c r="D159" s="30"/>
      <c r="E159" s="15"/>
      <c r="F159" s="15"/>
      <c r="G159" s="27"/>
      <c r="H159" s="34"/>
      <c r="I159" s="34"/>
    </row>
    <row r="160" spans="1:9" x14ac:dyDescent="0.25">
      <c r="A160" s="15" t="s">
        <v>237</v>
      </c>
      <c r="B160" s="27" t="s">
        <v>238</v>
      </c>
      <c r="C160" s="30"/>
      <c r="D160" s="30"/>
      <c r="E160" s="15"/>
      <c r="F160" s="15"/>
      <c r="G160" s="27"/>
      <c r="H160" s="34"/>
      <c r="I160" s="34"/>
    </row>
    <row r="161" spans="1:9" x14ac:dyDescent="0.25">
      <c r="A161" s="15" t="s">
        <v>239</v>
      </c>
      <c r="B161" s="27" t="s">
        <v>240</v>
      </c>
      <c r="C161" s="30"/>
      <c r="D161" s="30"/>
      <c r="E161" s="15"/>
      <c r="F161" s="15"/>
      <c r="G161" s="27"/>
      <c r="H161" s="34"/>
      <c r="I161" s="34"/>
    </row>
    <row r="162" spans="1:9" x14ac:dyDescent="0.25">
      <c r="A162" s="15" t="s">
        <v>241</v>
      </c>
      <c r="B162" s="27" t="s">
        <v>242</v>
      </c>
      <c r="C162" s="30"/>
      <c r="D162" s="30"/>
      <c r="E162" s="15"/>
      <c r="F162" s="15"/>
      <c r="G162" s="27"/>
      <c r="H162" s="34"/>
      <c r="I162" s="34"/>
    </row>
    <row r="163" spans="1:9" x14ac:dyDescent="0.25">
      <c r="A163" s="15" t="s">
        <v>243</v>
      </c>
      <c r="B163" s="27" t="s">
        <v>244</v>
      </c>
      <c r="C163" s="30"/>
      <c r="D163" s="30"/>
      <c r="E163" s="15"/>
      <c r="F163" s="15"/>
      <c r="G163" s="27"/>
      <c r="H163" s="34"/>
      <c r="I163" s="34"/>
    </row>
    <row r="164" spans="1:9" x14ac:dyDescent="0.25">
      <c r="A164" s="15" t="s">
        <v>245</v>
      </c>
      <c r="B164" s="27" t="s">
        <v>246</v>
      </c>
      <c r="C164" s="30">
        <v>1</v>
      </c>
      <c r="D164" s="30" t="s">
        <v>48</v>
      </c>
      <c r="E164" s="16"/>
      <c r="F164" s="15" t="str">
        <f>IF(ISBLANK(E164),"", PRODUCT(C164,E164))</f>
        <v/>
      </c>
      <c r="G164" s="34"/>
      <c r="H164" s="27"/>
      <c r="I164" s="27"/>
    </row>
    <row r="165" spans="1:9" x14ac:dyDescent="0.25">
      <c r="A165" s="15" t="s">
        <v>247</v>
      </c>
      <c r="B165" s="27" t="s">
        <v>248</v>
      </c>
      <c r="C165" s="30"/>
      <c r="D165" s="30"/>
      <c r="E165" s="15"/>
      <c r="F165" s="15"/>
      <c r="G165" s="27"/>
      <c r="H165" s="34"/>
      <c r="I165" s="34"/>
    </row>
    <row r="166" spans="1:9" x14ac:dyDescent="0.25">
      <c r="A166" s="15" t="s">
        <v>249</v>
      </c>
      <c r="B166" s="27" t="s">
        <v>250</v>
      </c>
      <c r="C166" s="30"/>
      <c r="D166" s="30"/>
      <c r="E166" s="15"/>
      <c r="F166" s="15"/>
      <c r="G166" s="27"/>
      <c r="H166" s="34"/>
      <c r="I166" s="34"/>
    </row>
    <row r="167" spans="1:9" x14ac:dyDescent="0.25">
      <c r="A167" s="15" t="s">
        <v>251</v>
      </c>
      <c r="B167" s="27" t="s">
        <v>252</v>
      </c>
      <c r="C167" s="30">
        <v>1</v>
      </c>
      <c r="D167" s="30" t="s">
        <v>48</v>
      </c>
      <c r="E167" s="16"/>
      <c r="F167" s="15" t="str">
        <f>IF(ISBLANK(E167),"", PRODUCT(C167,E167))</f>
        <v/>
      </c>
      <c r="G167" s="34"/>
      <c r="H167" s="27"/>
      <c r="I167" s="27"/>
    </row>
    <row r="168" spans="1:9" x14ac:dyDescent="0.25">
      <c r="A168" s="15" t="s">
        <v>253</v>
      </c>
      <c r="B168" s="27" t="s">
        <v>254</v>
      </c>
      <c r="C168" s="30"/>
      <c r="D168" s="30"/>
      <c r="E168" s="15"/>
      <c r="F168" s="15"/>
      <c r="G168" s="27"/>
      <c r="H168" s="34"/>
      <c r="I168" s="34"/>
    </row>
    <row r="169" spans="1:9" x14ac:dyDescent="0.25">
      <c r="A169" s="15" t="s">
        <v>255</v>
      </c>
      <c r="B169" s="27" t="s">
        <v>250</v>
      </c>
      <c r="C169" s="30"/>
      <c r="D169" s="30"/>
      <c r="E169" s="15"/>
      <c r="F169" s="15"/>
      <c r="G169" s="27"/>
      <c r="H169" s="34"/>
      <c r="I169" s="34"/>
    </row>
    <row r="170" spans="1:9" x14ac:dyDescent="0.25">
      <c r="A170" s="15" t="s">
        <v>256</v>
      </c>
      <c r="B170" s="27" t="s">
        <v>257</v>
      </c>
      <c r="C170" s="30"/>
      <c r="D170" s="30"/>
      <c r="E170" s="15"/>
      <c r="F170" s="15"/>
      <c r="G170" s="27"/>
      <c r="H170" s="34"/>
      <c r="I170" s="34"/>
    </row>
    <row r="171" spans="1:9" x14ac:dyDescent="0.25">
      <c r="A171" s="15" t="s">
        <v>258</v>
      </c>
      <c r="B171" s="27" t="s">
        <v>224</v>
      </c>
      <c r="C171" s="30"/>
      <c r="D171" s="30"/>
      <c r="E171" s="15"/>
      <c r="F171" s="15"/>
      <c r="G171" s="27"/>
      <c r="H171" s="34"/>
      <c r="I171" s="34"/>
    </row>
    <row r="172" spans="1:9" ht="30" x14ac:dyDescent="0.25">
      <c r="E172" s="14" t="s">
        <v>77</v>
      </c>
      <c r="F172" s="14" t="str">
        <f>IF((COUNT(C157:C171)&lt;&gt;COUNT(F157:F171)),"", ROUND(SUM(F157:F171),2))</f>
        <v/>
      </c>
      <c r="G172" s="33" t="str">
        <f>IF((COUNT(C157:C171)&lt;&gt;COUNT(F157:F171)),"Neužpildytos visų objektų kainos", "")</f>
        <v>Neužpildytos visų objektų kainos</v>
      </c>
    </row>
    <row r="173" spans="1:9" ht="30" x14ac:dyDescent="0.25">
      <c r="C173" s="29" t="s">
        <v>78</v>
      </c>
      <c r="D173" s="32"/>
      <c r="E173" s="14" t="s">
        <v>79</v>
      </c>
      <c r="F173" s="14" t="str">
        <f>IF(OR(F172="",D173=""),"", ROUND(PRODUCT(D173,F172)/100,2))</f>
        <v/>
      </c>
      <c r="G173" s="33" t="str">
        <f>IF(D173="", "Nurodykite taikomą PVM dydį", "")</f>
        <v>Nurodykite taikomą PVM dydį</v>
      </c>
    </row>
    <row r="174" spans="1:9" x14ac:dyDescent="0.25">
      <c r="E174" s="14" t="s">
        <v>80</v>
      </c>
      <c r="F174" s="14">
        <f>IF(ISBLANK(F173), "", ROUND(SUM(F172:F173),2))</f>
        <v>0</v>
      </c>
    </row>
    <row r="178" spans="1:9" x14ac:dyDescent="0.25">
      <c r="A178" s="12" t="s">
        <v>259</v>
      </c>
      <c r="B178" s="24" t="s">
        <v>260</v>
      </c>
    </row>
    <row r="180" spans="1:9" x14ac:dyDescent="0.25">
      <c r="A180" s="12" t="s">
        <v>28</v>
      </c>
    </row>
    <row r="181" spans="1:9" ht="45" x14ac:dyDescent="0.25">
      <c r="A181" s="14" t="s">
        <v>29</v>
      </c>
      <c r="B181" s="26" t="s">
        <v>30</v>
      </c>
      <c r="C181" s="29" t="s">
        <v>31</v>
      </c>
      <c r="D181" s="29" t="s">
        <v>32</v>
      </c>
      <c r="E181" s="14" t="s">
        <v>33</v>
      </c>
      <c r="F181" s="14" t="s">
        <v>34</v>
      </c>
      <c r="G181" s="26" t="s">
        <v>35</v>
      </c>
      <c r="H181" s="26" t="s">
        <v>36</v>
      </c>
      <c r="I181" s="26" t="s">
        <v>37</v>
      </c>
    </row>
    <row r="182" spans="1:9" x14ac:dyDescent="0.25">
      <c r="A182" s="14" t="s">
        <v>261</v>
      </c>
      <c r="B182" s="26" t="s">
        <v>262</v>
      </c>
      <c r="C182" s="30"/>
      <c r="D182" s="30"/>
      <c r="E182" s="15"/>
      <c r="F182" s="15"/>
      <c r="G182" s="27"/>
      <c r="H182" s="27"/>
      <c r="I182" s="27"/>
    </row>
    <row r="183" spans="1:9" x14ac:dyDescent="0.25">
      <c r="A183" s="15" t="s">
        <v>263</v>
      </c>
      <c r="B183" s="27" t="s">
        <v>264</v>
      </c>
      <c r="C183" s="30">
        <v>1</v>
      </c>
      <c r="D183" s="30" t="s">
        <v>48</v>
      </c>
      <c r="E183" s="16"/>
      <c r="F183" s="15" t="str">
        <f>IF(ISBLANK(E183),"", PRODUCT(C183,E183))</f>
        <v/>
      </c>
      <c r="G183" s="34"/>
      <c r="H183" s="27"/>
      <c r="I183" s="27"/>
    </row>
    <row r="184" spans="1:9" ht="30" x14ac:dyDescent="0.25">
      <c r="A184" s="15" t="s">
        <v>265</v>
      </c>
      <c r="B184" s="27" t="s">
        <v>266</v>
      </c>
      <c r="C184" s="30"/>
      <c r="D184" s="30"/>
      <c r="E184" s="15"/>
      <c r="F184" s="15"/>
      <c r="G184" s="27"/>
      <c r="H184" s="34"/>
      <c r="I184" s="34"/>
    </row>
    <row r="185" spans="1:9" ht="30" x14ac:dyDescent="0.25">
      <c r="A185" s="15" t="s">
        <v>267</v>
      </c>
      <c r="B185" s="27" t="s">
        <v>268</v>
      </c>
      <c r="C185" s="30"/>
      <c r="D185" s="30"/>
      <c r="E185" s="15"/>
      <c r="F185" s="15"/>
      <c r="G185" s="27"/>
      <c r="H185" s="34"/>
      <c r="I185" s="34"/>
    </row>
    <row r="186" spans="1:9" ht="45" x14ac:dyDescent="0.25">
      <c r="A186" s="15" t="s">
        <v>269</v>
      </c>
      <c r="B186" s="27" t="s">
        <v>270</v>
      </c>
      <c r="C186" s="30"/>
      <c r="D186" s="30"/>
      <c r="E186" s="15"/>
      <c r="F186" s="15"/>
      <c r="G186" s="27"/>
      <c r="H186" s="34"/>
      <c r="I186" s="34"/>
    </row>
    <row r="187" spans="1:9" ht="45" x14ac:dyDescent="0.25">
      <c r="A187" s="15" t="s">
        <v>271</v>
      </c>
      <c r="B187" s="27" t="s">
        <v>272</v>
      </c>
      <c r="C187" s="30"/>
      <c r="D187" s="30"/>
      <c r="E187" s="15"/>
      <c r="F187" s="15"/>
      <c r="G187" s="27"/>
      <c r="H187" s="34"/>
      <c r="I187" s="34"/>
    </row>
    <row r="188" spans="1:9" ht="45" x14ac:dyDescent="0.25">
      <c r="A188" s="15" t="s">
        <v>273</v>
      </c>
      <c r="B188" s="27" t="s">
        <v>274</v>
      </c>
      <c r="C188" s="30"/>
      <c r="D188" s="30"/>
      <c r="E188" s="15"/>
      <c r="F188" s="15"/>
      <c r="G188" s="27"/>
      <c r="H188" s="34"/>
      <c r="I188" s="34"/>
    </row>
    <row r="189" spans="1:9" ht="45" x14ac:dyDescent="0.25">
      <c r="A189" s="15" t="s">
        <v>275</v>
      </c>
      <c r="B189" s="27" t="s">
        <v>276</v>
      </c>
      <c r="C189" s="30"/>
      <c r="D189" s="30"/>
      <c r="E189" s="15"/>
      <c r="F189" s="15"/>
      <c r="G189" s="27"/>
      <c r="H189" s="34"/>
      <c r="I189" s="34"/>
    </row>
    <row r="190" spans="1:9" x14ac:dyDescent="0.25">
      <c r="A190" s="15" t="s">
        <v>277</v>
      </c>
      <c r="B190" s="27" t="s">
        <v>278</v>
      </c>
      <c r="C190" s="30">
        <v>1</v>
      </c>
      <c r="D190" s="30" t="s">
        <v>48</v>
      </c>
      <c r="E190" s="16"/>
      <c r="F190" s="15" t="str">
        <f>IF(ISBLANK(E190),"", PRODUCT(C190,E190))</f>
        <v/>
      </c>
      <c r="G190" s="34"/>
      <c r="H190" s="27"/>
      <c r="I190" s="27"/>
    </row>
    <row r="191" spans="1:9" x14ac:dyDescent="0.25">
      <c r="A191" s="15" t="s">
        <v>279</v>
      </c>
      <c r="B191" s="27" t="s">
        <v>280</v>
      </c>
      <c r="C191" s="30"/>
      <c r="D191" s="30"/>
      <c r="E191" s="15"/>
      <c r="F191" s="15"/>
      <c r="G191" s="27"/>
      <c r="H191" s="34"/>
      <c r="I191" s="34"/>
    </row>
    <row r="192" spans="1:9" ht="30" x14ac:dyDescent="0.25">
      <c r="A192" s="15" t="s">
        <v>281</v>
      </c>
      <c r="B192" s="27" t="s">
        <v>282</v>
      </c>
      <c r="C192" s="30"/>
      <c r="D192" s="30"/>
      <c r="E192" s="15"/>
      <c r="F192" s="15"/>
      <c r="G192" s="27"/>
      <c r="H192" s="34"/>
      <c r="I192" s="34"/>
    </row>
    <row r="193" spans="1:9" ht="45" x14ac:dyDescent="0.25">
      <c r="A193" s="15" t="s">
        <v>283</v>
      </c>
      <c r="B193" s="27" t="s">
        <v>270</v>
      </c>
      <c r="C193" s="30"/>
      <c r="D193" s="30"/>
      <c r="E193" s="15"/>
      <c r="F193" s="15"/>
      <c r="G193" s="27"/>
      <c r="H193" s="34"/>
      <c r="I193" s="34"/>
    </row>
    <row r="194" spans="1:9" ht="45" x14ac:dyDescent="0.25">
      <c r="A194" s="15" t="s">
        <v>284</v>
      </c>
      <c r="B194" s="27" t="s">
        <v>285</v>
      </c>
      <c r="C194" s="30"/>
      <c r="D194" s="30"/>
      <c r="E194" s="15"/>
      <c r="F194" s="15"/>
      <c r="G194" s="27"/>
      <c r="H194" s="34"/>
      <c r="I194" s="34"/>
    </row>
    <row r="195" spans="1:9" ht="45" x14ac:dyDescent="0.25">
      <c r="A195" s="15" t="s">
        <v>286</v>
      </c>
      <c r="B195" s="27" t="s">
        <v>287</v>
      </c>
      <c r="C195" s="30"/>
      <c r="D195" s="30"/>
      <c r="E195" s="15"/>
      <c r="F195" s="15"/>
      <c r="G195" s="27"/>
      <c r="H195" s="34"/>
      <c r="I195" s="34"/>
    </row>
    <row r="196" spans="1:9" ht="45" x14ac:dyDescent="0.25">
      <c r="A196" s="15" t="s">
        <v>288</v>
      </c>
      <c r="B196" s="27" t="s">
        <v>289</v>
      </c>
      <c r="C196" s="30"/>
      <c r="D196" s="30"/>
      <c r="E196" s="15"/>
      <c r="F196" s="15"/>
      <c r="G196" s="27"/>
      <c r="H196" s="34"/>
      <c r="I196" s="34"/>
    </row>
    <row r="197" spans="1:9" x14ac:dyDescent="0.25">
      <c r="A197" s="15" t="s">
        <v>290</v>
      </c>
      <c r="B197" s="27" t="s">
        <v>291</v>
      </c>
      <c r="C197" s="30">
        <v>1</v>
      </c>
      <c r="D197" s="30" t="s">
        <v>48</v>
      </c>
      <c r="E197" s="16"/>
      <c r="F197" s="15" t="str">
        <f>IF(ISBLANK(E197),"", PRODUCT(C197,E197))</f>
        <v/>
      </c>
      <c r="G197" s="34"/>
      <c r="H197" s="27"/>
      <c r="I197" s="27"/>
    </row>
    <row r="198" spans="1:9" x14ac:dyDescent="0.25">
      <c r="A198" s="15" t="s">
        <v>292</v>
      </c>
      <c r="B198" s="27" t="s">
        <v>280</v>
      </c>
      <c r="C198" s="30"/>
      <c r="D198" s="30"/>
      <c r="E198" s="15"/>
      <c r="F198" s="15"/>
      <c r="G198" s="27"/>
      <c r="H198" s="34"/>
      <c r="I198" s="34"/>
    </row>
    <row r="199" spans="1:9" ht="30" x14ac:dyDescent="0.25">
      <c r="A199" s="15" t="s">
        <v>293</v>
      </c>
      <c r="B199" s="27" t="s">
        <v>294</v>
      </c>
      <c r="C199" s="30"/>
      <c r="D199" s="30"/>
      <c r="E199" s="15"/>
      <c r="F199" s="15"/>
      <c r="G199" s="27"/>
      <c r="H199" s="34"/>
      <c r="I199" s="34"/>
    </row>
    <row r="200" spans="1:9" ht="45" x14ac:dyDescent="0.25">
      <c r="A200" s="15" t="s">
        <v>295</v>
      </c>
      <c r="B200" s="27" t="s">
        <v>270</v>
      </c>
      <c r="C200" s="30"/>
      <c r="D200" s="30"/>
      <c r="E200" s="15"/>
      <c r="F200" s="15"/>
      <c r="G200" s="27"/>
      <c r="H200" s="34"/>
      <c r="I200" s="34"/>
    </row>
    <row r="201" spans="1:9" ht="45" x14ac:dyDescent="0.25">
      <c r="A201" s="15" t="s">
        <v>296</v>
      </c>
      <c r="B201" s="27" t="s">
        <v>285</v>
      </c>
      <c r="C201" s="30"/>
      <c r="D201" s="30"/>
      <c r="E201" s="15"/>
      <c r="F201" s="15"/>
      <c r="G201" s="27"/>
      <c r="H201" s="34"/>
      <c r="I201" s="34"/>
    </row>
    <row r="202" spans="1:9" ht="45" x14ac:dyDescent="0.25">
      <c r="A202" s="15" t="s">
        <v>297</v>
      </c>
      <c r="B202" s="27" t="s">
        <v>274</v>
      </c>
      <c r="C202" s="30"/>
      <c r="D202" s="30"/>
      <c r="E202" s="15"/>
      <c r="F202" s="15"/>
      <c r="G202" s="27"/>
      <c r="H202" s="34"/>
      <c r="I202" s="34"/>
    </row>
    <row r="203" spans="1:9" ht="45" x14ac:dyDescent="0.25">
      <c r="A203" s="15" t="s">
        <v>298</v>
      </c>
      <c r="B203" s="27" t="s">
        <v>276</v>
      </c>
      <c r="C203" s="30"/>
      <c r="D203" s="30"/>
      <c r="E203" s="15"/>
      <c r="F203" s="15"/>
      <c r="G203" s="27"/>
      <c r="H203" s="34"/>
      <c r="I203" s="34"/>
    </row>
    <row r="204" spans="1:9" x14ac:dyDescent="0.25">
      <c r="A204" s="15" t="s">
        <v>299</v>
      </c>
      <c r="B204" s="27" t="s">
        <v>300</v>
      </c>
      <c r="C204" s="30">
        <v>1</v>
      </c>
      <c r="D204" s="30" t="s">
        <v>48</v>
      </c>
      <c r="E204" s="16"/>
      <c r="F204" s="15" t="str">
        <f>IF(ISBLANK(E204),"", PRODUCT(C204,E204))</f>
        <v/>
      </c>
      <c r="G204" s="34"/>
      <c r="H204" s="27"/>
      <c r="I204" s="27"/>
    </row>
    <row r="205" spans="1:9" ht="30" x14ac:dyDescent="0.25">
      <c r="A205" s="15" t="s">
        <v>301</v>
      </c>
      <c r="B205" s="27" t="s">
        <v>302</v>
      </c>
      <c r="C205" s="30"/>
      <c r="D205" s="30"/>
      <c r="E205" s="15"/>
      <c r="F205" s="15"/>
      <c r="G205" s="27"/>
      <c r="H205" s="34"/>
      <c r="I205" s="34"/>
    </row>
    <row r="206" spans="1:9" ht="30" x14ac:dyDescent="0.25">
      <c r="A206" s="15" t="s">
        <v>303</v>
      </c>
      <c r="B206" s="27" t="s">
        <v>304</v>
      </c>
      <c r="C206" s="30"/>
      <c r="D206" s="30"/>
      <c r="E206" s="15"/>
      <c r="F206" s="15"/>
      <c r="G206" s="27"/>
      <c r="H206" s="34"/>
      <c r="I206" s="34"/>
    </row>
    <row r="207" spans="1:9" ht="30" x14ac:dyDescent="0.25">
      <c r="A207" s="15" t="s">
        <v>305</v>
      </c>
      <c r="B207" s="27" t="s">
        <v>306</v>
      </c>
      <c r="C207" s="30"/>
      <c r="D207" s="30"/>
      <c r="E207" s="15"/>
      <c r="F207" s="15"/>
      <c r="G207" s="27"/>
      <c r="H207" s="34"/>
      <c r="I207" s="34"/>
    </row>
    <row r="208" spans="1:9" ht="60" x14ac:dyDescent="0.25">
      <c r="A208" s="15" t="s">
        <v>307</v>
      </c>
      <c r="B208" s="27" t="s">
        <v>308</v>
      </c>
      <c r="C208" s="30"/>
      <c r="D208" s="30"/>
      <c r="E208" s="15"/>
      <c r="F208" s="15"/>
      <c r="G208" s="27"/>
      <c r="H208" s="34"/>
      <c r="I208" s="34"/>
    </row>
    <row r="209" spans="1:9" ht="45" x14ac:dyDescent="0.25">
      <c r="A209" s="15" t="s">
        <v>309</v>
      </c>
      <c r="B209" s="27" t="s">
        <v>287</v>
      </c>
      <c r="C209" s="30"/>
      <c r="D209" s="30"/>
      <c r="E209" s="15"/>
      <c r="F209" s="15"/>
      <c r="G209" s="27"/>
      <c r="H209" s="34"/>
      <c r="I209" s="34"/>
    </row>
    <row r="210" spans="1:9" ht="45" x14ac:dyDescent="0.25">
      <c r="A210" s="15" t="s">
        <v>310</v>
      </c>
      <c r="B210" s="27" t="s">
        <v>289</v>
      </c>
      <c r="C210" s="30"/>
      <c r="D210" s="30"/>
      <c r="E210" s="15"/>
      <c r="F210" s="15"/>
      <c r="G210" s="27"/>
      <c r="H210" s="34"/>
      <c r="I210" s="34"/>
    </row>
    <row r="211" spans="1:9" x14ac:dyDescent="0.25">
      <c r="A211" s="15" t="s">
        <v>311</v>
      </c>
      <c r="B211" s="27" t="s">
        <v>312</v>
      </c>
      <c r="C211" s="30">
        <v>1</v>
      </c>
      <c r="D211" s="30" t="s">
        <v>48</v>
      </c>
      <c r="E211" s="16"/>
      <c r="F211" s="15" t="str">
        <f>IF(ISBLANK(E211),"", PRODUCT(C211,E211))</f>
        <v/>
      </c>
      <c r="G211" s="34"/>
      <c r="H211" s="27"/>
      <c r="I211" s="27"/>
    </row>
    <row r="212" spans="1:9" ht="30" x14ac:dyDescent="0.25">
      <c r="A212" s="15" t="s">
        <v>313</v>
      </c>
      <c r="B212" s="27" t="s">
        <v>314</v>
      </c>
      <c r="C212" s="30"/>
      <c r="D212" s="30"/>
      <c r="E212" s="15"/>
      <c r="F212" s="15"/>
      <c r="G212" s="27"/>
      <c r="H212" s="34"/>
      <c r="I212" s="34"/>
    </row>
    <row r="213" spans="1:9" ht="30" x14ac:dyDescent="0.25">
      <c r="A213" s="15" t="s">
        <v>315</v>
      </c>
      <c r="B213" s="27" t="s">
        <v>316</v>
      </c>
      <c r="C213" s="30"/>
      <c r="D213" s="30"/>
      <c r="E213" s="15"/>
      <c r="F213" s="15"/>
      <c r="G213" s="27"/>
      <c r="H213" s="34"/>
      <c r="I213" s="34"/>
    </row>
    <row r="214" spans="1:9" ht="30" x14ac:dyDescent="0.25">
      <c r="A214" s="15" t="s">
        <v>317</v>
      </c>
      <c r="B214" s="27" t="s">
        <v>318</v>
      </c>
      <c r="C214" s="30"/>
      <c r="D214" s="30"/>
      <c r="E214" s="15"/>
      <c r="F214" s="15"/>
      <c r="G214" s="27"/>
      <c r="H214" s="34"/>
      <c r="I214" s="34"/>
    </row>
    <row r="215" spans="1:9" ht="30" x14ac:dyDescent="0.25">
      <c r="A215" s="15" t="s">
        <v>319</v>
      </c>
      <c r="B215" s="27" t="s">
        <v>320</v>
      </c>
      <c r="C215" s="30"/>
      <c r="D215" s="30"/>
      <c r="E215" s="15"/>
      <c r="F215" s="15"/>
      <c r="G215" s="27"/>
      <c r="H215" s="34"/>
      <c r="I215" s="34"/>
    </row>
    <row r="216" spans="1:9" ht="45" x14ac:dyDescent="0.25">
      <c r="A216" s="15" t="s">
        <v>321</v>
      </c>
      <c r="B216" s="27" t="s">
        <v>274</v>
      </c>
      <c r="C216" s="30"/>
      <c r="D216" s="30"/>
      <c r="E216" s="15"/>
      <c r="F216" s="15"/>
      <c r="G216" s="27"/>
      <c r="H216" s="34"/>
      <c r="I216" s="34"/>
    </row>
    <row r="217" spans="1:9" ht="45" x14ac:dyDescent="0.25">
      <c r="A217" s="15" t="s">
        <v>322</v>
      </c>
      <c r="B217" s="27" t="s">
        <v>276</v>
      </c>
      <c r="C217" s="30"/>
      <c r="D217" s="30"/>
      <c r="E217" s="15"/>
      <c r="F217" s="15"/>
      <c r="G217" s="27"/>
      <c r="H217" s="34"/>
      <c r="I217" s="34"/>
    </row>
    <row r="218" spans="1:9" x14ac:dyDescent="0.25">
      <c r="A218" s="15" t="s">
        <v>323</v>
      </c>
      <c r="B218" s="27" t="s">
        <v>324</v>
      </c>
      <c r="C218" s="30">
        <v>1</v>
      </c>
      <c r="D218" s="30" t="s">
        <v>48</v>
      </c>
      <c r="E218" s="16"/>
      <c r="F218" s="15" t="str">
        <f>IF(ISBLANK(E218),"", PRODUCT(C218,E218))</f>
        <v/>
      </c>
      <c r="G218" s="34"/>
      <c r="H218" s="27"/>
      <c r="I218" s="27"/>
    </row>
    <row r="219" spans="1:9" ht="30" x14ac:dyDescent="0.25">
      <c r="A219" s="15" t="s">
        <v>325</v>
      </c>
      <c r="B219" s="27" t="s">
        <v>314</v>
      </c>
      <c r="C219" s="30"/>
      <c r="D219" s="30"/>
      <c r="E219" s="15"/>
      <c r="F219" s="15"/>
      <c r="G219" s="27"/>
      <c r="H219" s="34"/>
      <c r="I219" s="34"/>
    </row>
    <row r="220" spans="1:9" ht="30" x14ac:dyDescent="0.25">
      <c r="A220" s="15" t="s">
        <v>326</v>
      </c>
      <c r="B220" s="27" t="s">
        <v>327</v>
      </c>
      <c r="C220" s="30"/>
      <c r="D220" s="30"/>
      <c r="E220" s="15"/>
      <c r="F220" s="15"/>
      <c r="G220" s="27"/>
      <c r="H220" s="34"/>
      <c r="I220" s="34"/>
    </row>
    <row r="221" spans="1:9" ht="30" x14ac:dyDescent="0.25">
      <c r="A221" s="15" t="s">
        <v>328</v>
      </c>
      <c r="B221" s="27" t="s">
        <v>318</v>
      </c>
      <c r="C221" s="30"/>
      <c r="D221" s="30"/>
      <c r="E221" s="15"/>
      <c r="F221" s="15"/>
      <c r="G221" s="27"/>
      <c r="H221" s="34"/>
      <c r="I221" s="34"/>
    </row>
    <row r="222" spans="1:9" ht="30" x14ac:dyDescent="0.25">
      <c r="A222" s="15" t="s">
        <v>329</v>
      </c>
      <c r="B222" s="27" t="s">
        <v>320</v>
      </c>
      <c r="C222" s="30"/>
      <c r="D222" s="30"/>
      <c r="E222" s="15"/>
      <c r="F222" s="15"/>
      <c r="G222" s="27"/>
      <c r="H222" s="34"/>
      <c r="I222" s="34"/>
    </row>
    <row r="223" spans="1:9" ht="45" x14ac:dyDescent="0.25">
      <c r="A223" s="15" t="s">
        <v>330</v>
      </c>
      <c r="B223" s="27" t="s">
        <v>274</v>
      </c>
      <c r="C223" s="30"/>
      <c r="D223" s="30"/>
      <c r="E223" s="15"/>
      <c r="F223" s="15"/>
      <c r="G223" s="27"/>
      <c r="H223" s="34"/>
      <c r="I223" s="34"/>
    </row>
    <row r="224" spans="1:9" ht="45" x14ac:dyDescent="0.25">
      <c r="A224" s="15" t="s">
        <v>331</v>
      </c>
      <c r="B224" s="27" t="s">
        <v>276</v>
      </c>
      <c r="C224" s="30"/>
      <c r="D224" s="30"/>
      <c r="E224" s="15"/>
      <c r="F224" s="15"/>
      <c r="G224" s="27"/>
      <c r="H224" s="34"/>
      <c r="I224" s="34"/>
    </row>
    <row r="225" spans="1:9" x14ac:dyDescent="0.25">
      <c r="A225" s="15" t="s">
        <v>332</v>
      </c>
      <c r="B225" s="27" t="s">
        <v>333</v>
      </c>
      <c r="C225" s="30">
        <v>1</v>
      </c>
      <c r="D225" s="30" t="s">
        <v>48</v>
      </c>
      <c r="E225" s="16"/>
      <c r="F225" s="15" t="str">
        <f>IF(ISBLANK(E225),"", PRODUCT(C225,E225))</f>
        <v/>
      </c>
      <c r="G225" s="34"/>
      <c r="H225" s="27"/>
      <c r="I225" s="27"/>
    </row>
    <row r="226" spans="1:9" ht="30" x14ac:dyDescent="0.25">
      <c r="A226" s="15" t="s">
        <v>334</v>
      </c>
      <c r="B226" s="27" t="s">
        <v>335</v>
      </c>
      <c r="C226" s="30"/>
      <c r="D226" s="30"/>
      <c r="E226" s="15"/>
      <c r="F226" s="15"/>
      <c r="G226" s="27"/>
      <c r="H226" s="34"/>
      <c r="I226" s="34"/>
    </row>
    <row r="227" spans="1:9" ht="30" x14ac:dyDescent="0.25">
      <c r="A227" s="15" t="s">
        <v>336</v>
      </c>
      <c r="B227" s="27" t="s">
        <v>337</v>
      </c>
      <c r="C227" s="30"/>
      <c r="D227" s="30"/>
      <c r="E227" s="15"/>
      <c r="F227" s="15"/>
      <c r="G227" s="27"/>
      <c r="H227" s="34"/>
      <c r="I227" s="34"/>
    </row>
    <row r="228" spans="1:9" ht="30" x14ac:dyDescent="0.25">
      <c r="A228" s="15" t="s">
        <v>338</v>
      </c>
      <c r="B228" s="27" t="s">
        <v>339</v>
      </c>
      <c r="C228" s="30"/>
      <c r="D228" s="30"/>
      <c r="E228" s="15"/>
      <c r="F228" s="15"/>
      <c r="G228" s="27"/>
      <c r="H228" s="34"/>
      <c r="I228" s="34"/>
    </row>
    <row r="229" spans="1:9" ht="30" x14ac:dyDescent="0.25">
      <c r="A229" s="15" t="s">
        <v>340</v>
      </c>
      <c r="B229" s="27" t="s">
        <v>320</v>
      </c>
      <c r="C229" s="30"/>
      <c r="D229" s="30"/>
      <c r="E229" s="15"/>
      <c r="F229" s="15"/>
      <c r="G229" s="27"/>
      <c r="H229" s="34"/>
      <c r="I229" s="34"/>
    </row>
    <row r="230" spans="1:9" ht="45" x14ac:dyDescent="0.25">
      <c r="A230" s="15" t="s">
        <v>341</v>
      </c>
      <c r="B230" s="27" t="s">
        <v>274</v>
      </c>
      <c r="C230" s="30"/>
      <c r="D230" s="30"/>
      <c r="E230" s="15"/>
      <c r="F230" s="15"/>
      <c r="G230" s="27"/>
      <c r="H230" s="34"/>
      <c r="I230" s="34"/>
    </row>
    <row r="231" spans="1:9" ht="45" x14ac:dyDescent="0.25">
      <c r="A231" s="15" t="s">
        <v>342</v>
      </c>
      <c r="B231" s="27" t="s">
        <v>276</v>
      </c>
      <c r="C231" s="30"/>
      <c r="D231" s="30"/>
      <c r="E231" s="15"/>
      <c r="F231" s="15"/>
      <c r="G231" s="27"/>
      <c r="H231" s="34"/>
      <c r="I231" s="34"/>
    </row>
    <row r="232" spans="1:9" x14ac:dyDescent="0.25">
      <c r="A232" s="15" t="s">
        <v>343</v>
      </c>
      <c r="B232" s="27" t="s">
        <v>344</v>
      </c>
      <c r="C232" s="30">
        <v>1</v>
      </c>
      <c r="D232" s="30" t="s">
        <v>48</v>
      </c>
      <c r="E232" s="16"/>
      <c r="F232" s="15" t="str">
        <f>IF(ISBLANK(E232),"", PRODUCT(C232,E232))</f>
        <v/>
      </c>
      <c r="G232" s="34"/>
      <c r="H232" s="27"/>
      <c r="I232" s="27"/>
    </row>
    <row r="233" spans="1:9" ht="30" x14ac:dyDescent="0.25">
      <c r="A233" s="15" t="s">
        <v>345</v>
      </c>
      <c r="B233" s="27" t="s">
        <v>346</v>
      </c>
      <c r="C233" s="30"/>
      <c r="D233" s="30"/>
      <c r="E233" s="15"/>
      <c r="F233" s="15"/>
      <c r="G233" s="27"/>
      <c r="H233" s="34"/>
      <c r="I233" s="34"/>
    </row>
    <row r="234" spans="1:9" ht="30" x14ac:dyDescent="0.25">
      <c r="A234" s="15" t="s">
        <v>347</v>
      </c>
      <c r="B234" s="27" t="s">
        <v>348</v>
      </c>
      <c r="C234" s="30"/>
      <c r="D234" s="30"/>
      <c r="E234" s="15"/>
      <c r="F234" s="15"/>
      <c r="G234" s="27"/>
      <c r="H234" s="34"/>
      <c r="I234" s="34"/>
    </row>
    <row r="235" spans="1:9" ht="30" x14ac:dyDescent="0.25">
      <c r="A235" s="15" t="s">
        <v>349</v>
      </c>
      <c r="B235" s="27" t="s">
        <v>350</v>
      </c>
      <c r="C235" s="30"/>
      <c r="D235" s="30"/>
      <c r="E235" s="15"/>
      <c r="F235" s="15"/>
      <c r="G235" s="27"/>
      <c r="H235" s="34"/>
      <c r="I235" s="34"/>
    </row>
    <row r="236" spans="1:9" ht="30" x14ac:dyDescent="0.25">
      <c r="A236" s="15" t="s">
        <v>351</v>
      </c>
      <c r="B236" s="27" t="s">
        <v>320</v>
      </c>
      <c r="C236" s="30"/>
      <c r="D236" s="30"/>
      <c r="E236" s="15"/>
      <c r="F236" s="15"/>
      <c r="G236" s="27"/>
      <c r="H236" s="34"/>
      <c r="I236" s="34"/>
    </row>
    <row r="237" spans="1:9" ht="45" x14ac:dyDescent="0.25">
      <c r="A237" s="15" t="s">
        <v>352</v>
      </c>
      <c r="B237" s="27" t="s">
        <v>274</v>
      </c>
      <c r="C237" s="30"/>
      <c r="D237" s="30"/>
      <c r="E237" s="15"/>
      <c r="F237" s="15"/>
      <c r="G237" s="27"/>
      <c r="H237" s="34"/>
      <c r="I237" s="34"/>
    </row>
    <row r="238" spans="1:9" ht="45" x14ac:dyDescent="0.25">
      <c r="A238" s="15" t="s">
        <v>353</v>
      </c>
      <c r="B238" s="27" t="s">
        <v>276</v>
      </c>
      <c r="C238" s="30"/>
      <c r="D238" s="30"/>
      <c r="E238" s="15"/>
      <c r="F238" s="15"/>
      <c r="G238" s="27"/>
      <c r="H238" s="34"/>
      <c r="I238" s="34"/>
    </row>
    <row r="239" spans="1:9" x14ac:dyDescent="0.25">
      <c r="A239" s="15" t="s">
        <v>354</v>
      </c>
      <c r="B239" s="27" t="s">
        <v>355</v>
      </c>
      <c r="C239" s="30">
        <v>1</v>
      </c>
      <c r="D239" s="30" t="s">
        <v>48</v>
      </c>
      <c r="E239" s="16"/>
      <c r="F239" s="15" t="str">
        <f>IF(ISBLANK(E239),"", PRODUCT(C239,E239))</f>
        <v/>
      </c>
      <c r="G239" s="34"/>
      <c r="H239" s="27"/>
      <c r="I239" s="27"/>
    </row>
    <row r="240" spans="1:9" x14ac:dyDescent="0.25">
      <c r="A240" s="15" t="s">
        <v>356</v>
      </c>
      <c r="B240" s="27" t="s">
        <v>357</v>
      </c>
      <c r="C240" s="30"/>
      <c r="D240" s="30"/>
      <c r="E240" s="15"/>
      <c r="F240" s="15"/>
      <c r="G240" s="27"/>
      <c r="H240" s="34"/>
      <c r="I240" s="34"/>
    </row>
    <row r="241" spans="1:9" ht="30" x14ac:dyDescent="0.25">
      <c r="A241" s="15" t="s">
        <v>358</v>
      </c>
      <c r="B241" s="27" t="s">
        <v>359</v>
      </c>
      <c r="C241" s="30"/>
      <c r="D241" s="30"/>
      <c r="E241" s="15"/>
      <c r="F241" s="15"/>
      <c r="G241" s="27"/>
      <c r="H241" s="34"/>
      <c r="I241" s="34"/>
    </row>
    <row r="242" spans="1:9" ht="30" x14ac:dyDescent="0.25">
      <c r="A242" s="15" t="s">
        <v>360</v>
      </c>
      <c r="B242" s="27" t="s">
        <v>361</v>
      </c>
      <c r="C242" s="30"/>
      <c r="D242" s="30"/>
      <c r="E242" s="15"/>
      <c r="F242" s="15"/>
      <c r="G242" s="27"/>
      <c r="H242" s="34"/>
      <c r="I242" s="34"/>
    </row>
    <row r="243" spans="1:9" x14ac:dyDescent="0.25">
      <c r="A243" s="15" t="s">
        <v>362</v>
      </c>
      <c r="B243" s="27" t="s">
        <v>363</v>
      </c>
      <c r="C243" s="30"/>
      <c r="D243" s="30"/>
      <c r="E243" s="15"/>
      <c r="F243" s="15"/>
      <c r="G243" s="27"/>
      <c r="H243" s="34"/>
      <c r="I243" s="34"/>
    </row>
    <row r="244" spans="1:9" ht="30" x14ac:dyDescent="0.25">
      <c r="A244" s="15" t="s">
        <v>364</v>
      </c>
      <c r="B244" s="27" t="s">
        <v>365</v>
      </c>
      <c r="C244" s="30"/>
      <c r="D244" s="30"/>
      <c r="E244" s="15"/>
      <c r="F244" s="15"/>
      <c r="G244" s="27"/>
      <c r="H244" s="34"/>
      <c r="I244" s="34"/>
    </row>
    <row r="245" spans="1:9" ht="30" x14ac:dyDescent="0.25">
      <c r="A245" s="15" t="s">
        <v>366</v>
      </c>
      <c r="B245" s="27" t="s">
        <v>367</v>
      </c>
      <c r="C245" s="30"/>
      <c r="D245" s="30"/>
      <c r="E245" s="15"/>
      <c r="F245" s="15"/>
      <c r="G245" s="27"/>
      <c r="H245" s="34"/>
      <c r="I245" s="34"/>
    </row>
    <row r="246" spans="1:9" ht="45" x14ac:dyDescent="0.25">
      <c r="A246" s="15" t="s">
        <v>368</v>
      </c>
      <c r="B246" s="27" t="s">
        <v>369</v>
      </c>
      <c r="C246" s="30"/>
      <c r="D246" s="30"/>
      <c r="E246" s="15"/>
      <c r="F246" s="15"/>
      <c r="G246" s="27"/>
      <c r="H246" s="34"/>
      <c r="I246" s="34"/>
    </row>
    <row r="247" spans="1:9" ht="30" x14ac:dyDescent="0.25">
      <c r="A247" s="15" t="s">
        <v>370</v>
      </c>
      <c r="B247" s="27" t="s">
        <v>371</v>
      </c>
      <c r="C247" s="30"/>
      <c r="D247" s="30"/>
      <c r="E247" s="15"/>
      <c r="F247" s="15"/>
      <c r="G247" s="27"/>
      <c r="H247" s="34"/>
      <c r="I247" s="34"/>
    </row>
    <row r="248" spans="1:9" ht="45" x14ac:dyDescent="0.25">
      <c r="A248" s="15" t="s">
        <v>372</v>
      </c>
      <c r="B248" s="27" t="s">
        <v>373</v>
      </c>
      <c r="C248" s="30"/>
      <c r="D248" s="30"/>
      <c r="E248" s="15"/>
      <c r="F248" s="15"/>
      <c r="G248" s="27"/>
      <c r="H248" s="34"/>
      <c r="I248" s="34"/>
    </row>
    <row r="249" spans="1:9" ht="30" x14ac:dyDescent="0.25">
      <c r="A249" s="15" t="s">
        <v>374</v>
      </c>
      <c r="B249" s="27" t="s">
        <v>375</v>
      </c>
      <c r="C249" s="30"/>
      <c r="D249" s="30"/>
      <c r="E249" s="15"/>
      <c r="F249" s="15"/>
      <c r="G249" s="27"/>
      <c r="H249" s="34"/>
      <c r="I249" s="34"/>
    </row>
    <row r="250" spans="1:9" ht="30" x14ac:dyDescent="0.25">
      <c r="E250" s="14" t="s">
        <v>77</v>
      </c>
      <c r="F250" s="14" t="str">
        <f>IF((COUNT(C183:C249)&lt;&gt;COUNT(F183:F249)),"", ROUND(SUM(F183:F249),2))</f>
        <v/>
      </c>
      <c r="G250" s="33" t="str">
        <f>IF((COUNT(C183:C249)&lt;&gt;COUNT(F183:F249)),"Neužpildytos visų objektų kainos", "")</f>
        <v>Neužpildytos visų objektų kainos</v>
      </c>
    </row>
    <row r="251" spans="1:9" ht="30" x14ac:dyDescent="0.25">
      <c r="C251" s="29" t="s">
        <v>78</v>
      </c>
      <c r="D251" s="32"/>
      <c r="E251" s="14" t="s">
        <v>79</v>
      </c>
      <c r="F251" s="14" t="str">
        <f>IF(OR(F250="",D251=""),"", ROUND(PRODUCT(D251,F250)/100,2))</f>
        <v/>
      </c>
      <c r="G251" s="33" t="str">
        <f>IF(D251="", "Nurodykite taikomą PVM dydį", "")</f>
        <v>Nurodykite taikomą PVM dydį</v>
      </c>
    </row>
    <row r="252" spans="1:9" x14ac:dyDescent="0.25">
      <c r="E252" s="14" t="s">
        <v>80</v>
      </c>
      <c r="F252" s="14">
        <f>IF(ISBLANK(F251), "", ROUND(SUM(F250:F251),2))</f>
        <v>0</v>
      </c>
    </row>
    <row r="256" spans="1:9" x14ac:dyDescent="0.25">
      <c r="A256" s="12" t="s">
        <v>376</v>
      </c>
      <c r="B256" s="24" t="s">
        <v>377</v>
      </c>
    </row>
    <row r="258" spans="1:9" x14ac:dyDescent="0.25">
      <c r="A258" s="12" t="s">
        <v>28</v>
      </c>
    </row>
    <row r="259" spans="1:9" ht="45" x14ac:dyDescent="0.25">
      <c r="A259" s="14" t="s">
        <v>29</v>
      </c>
      <c r="B259" s="26" t="s">
        <v>30</v>
      </c>
      <c r="C259" s="29" t="s">
        <v>31</v>
      </c>
      <c r="D259" s="29" t="s">
        <v>32</v>
      </c>
      <c r="E259" s="14" t="s">
        <v>33</v>
      </c>
      <c r="F259" s="14" t="s">
        <v>34</v>
      </c>
      <c r="G259" s="26" t="s">
        <v>35</v>
      </c>
      <c r="H259" s="26" t="s">
        <v>36</v>
      </c>
      <c r="I259" s="26" t="s">
        <v>37</v>
      </c>
    </row>
    <row r="260" spans="1:9" x14ac:dyDescent="0.25">
      <c r="A260" s="14" t="s">
        <v>378</v>
      </c>
      <c r="B260" s="26" t="s">
        <v>377</v>
      </c>
      <c r="C260" s="30"/>
      <c r="D260" s="30"/>
      <c r="E260" s="15"/>
      <c r="F260" s="15"/>
      <c r="G260" s="27"/>
      <c r="H260" s="27"/>
      <c r="I260" s="27"/>
    </row>
    <row r="261" spans="1:9" x14ac:dyDescent="0.25">
      <c r="A261" s="15" t="s">
        <v>379</v>
      </c>
      <c r="B261" s="27" t="s">
        <v>380</v>
      </c>
      <c r="C261" s="30">
        <v>20</v>
      </c>
      <c r="D261" s="30" t="s">
        <v>48</v>
      </c>
      <c r="E261" s="16"/>
      <c r="F261" s="15" t="str">
        <f>IF(ISBLANK(E261),"", PRODUCT(C261,E261))</f>
        <v/>
      </c>
      <c r="G261" s="34"/>
      <c r="H261" s="27"/>
      <c r="I261" s="27"/>
    </row>
    <row r="262" spans="1:9" x14ac:dyDescent="0.25">
      <c r="A262" s="15" t="s">
        <v>381</v>
      </c>
      <c r="B262" s="27" t="s">
        <v>382</v>
      </c>
      <c r="C262" s="30"/>
      <c r="D262" s="30"/>
      <c r="E262" s="15"/>
      <c r="F262" s="15"/>
      <c r="G262" s="27"/>
      <c r="H262" s="34"/>
      <c r="I262" s="34"/>
    </row>
    <row r="263" spans="1:9" x14ac:dyDescent="0.25">
      <c r="A263" s="15" t="s">
        <v>383</v>
      </c>
      <c r="B263" s="27" t="s">
        <v>380</v>
      </c>
      <c r="C263" s="30">
        <v>20</v>
      </c>
      <c r="D263" s="30" t="s">
        <v>48</v>
      </c>
      <c r="E263" s="16"/>
      <c r="F263" s="15" t="str">
        <f>IF(ISBLANK(E263),"", PRODUCT(C263,E263))</f>
        <v/>
      </c>
      <c r="G263" s="34"/>
      <c r="H263" s="27"/>
      <c r="I263" s="27"/>
    </row>
    <row r="264" spans="1:9" x14ac:dyDescent="0.25">
      <c r="A264" s="15" t="s">
        <v>384</v>
      </c>
      <c r="B264" s="27" t="s">
        <v>385</v>
      </c>
      <c r="C264" s="30"/>
      <c r="D264" s="30"/>
      <c r="E264" s="15"/>
      <c r="F264" s="15"/>
      <c r="G264" s="27"/>
      <c r="H264" s="34"/>
      <c r="I264" s="34"/>
    </row>
    <row r="265" spans="1:9" x14ac:dyDescent="0.25">
      <c r="A265" s="15" t="s">
        <v>386</v>
      </c>
      <c r="B265" s="27" t="s">
        <v>380</v>
      </c>
      <c r="C265" s="30">
        <v>20</v>
      </c>
      <c r="D265" s="30" t="s">
        <v>48</v>
      </c>
      <c r="E265" s="16"/>
      <c r="F265" s="15" t="str">
        <f>IF(ISBLANK(E265),"", PRODUCT(C265,E265))</f>
        <v/>
      </c>
      <c r="G265" s="34"/>
      <c r="H265" s="27"/>
      <c r="I265" s="27"/>
    </row>
    <row r="266" spans="1:9" x14ac:dyDescent="0.25">
      <c r="A266" s="15" t="s">
        <v>387</v>
      </c>
      <c r="B266" s="27" t="s">
        <v>388</v>
      </c>
      <c r="C266" s="30"/>
      <c r="D266" s="30"/>
      <c r="E266" s="15"/>
      <c r="F266" s="15"/>
      <c r="G266" s="27"/>
      <c r="H266" s="34"/>
      <c r="I266" s="34"/>
    </row>
    <row r="267" spans="1:9" x14ac:dyDescent="0.25">
      <c r="A267" s="15" t="s">
        <v>389</v>
      </c>
      <c r="B267" s="27" t="s">
        <v>390</v>
      </c>
      <c r="C267" s="30">
        <v>3</v>
      </c>
      <c r="D267" s="30" t="s">
        <v>48</v>
      </c>
      <c r="E267" s="16"/>
      <c r="F267" s="15" t="str">
        <f>IF(ISBLANK(E267),"", PRODUCT(C267,E267))</f>
        <v/>
      </c>
      <c r="G267" s="34"/>
      <c r="H267" s="27"/>
      <c r="I267" s="27"/>
    </row>
    <row r="268" spans="1:9" x14ac:dyDescent="0.25">
      <c r="A268" s="15" t="s">
        <v>391</v>
      </c>
      <c r="B268" s="27" t="s">
        <v>392</v>
      </c>
      <c r="C268" s="30"/>
      <c r="D268" s="30"/>
      <c r="E268" s="15"/>
      <c r="F268" s="15"/>
      <c r="G268" s="27"/>
      <c r="H268" s="34"/>
      <c r="I268" s="34"/>
    </row>
    <row r="269" spans="1:9" ht="30" x14ac:dyDescent="0.25">
      <c r="E269" s="14" t="s">
        <v>77</v>
      </c>
      <c r="F269" s="14" t="str">
        <f>IF((COUNT(C261:C268)&lt;&gt;COUNT(F261:F268)),"", ROUND(SUM(F261:F268),2))</f>
        <v/>
      </c>
      <c r="G269" s="33" t="str">
        <f>IF((COUNT(C261:C268)&lt;&gt;COUNT(F261:F268)),"Neužpildytos visų objektų kainos", "")</f>
        <v>Neužpildytos visų objektų kainos</v>
      </c>
    </row>
    <row r="270" spans="1:9" ht="30" x14ac:dyDescent="0.25">
      <c r="C270" s="29" t="s">
        <v>78</v>
      </c>
      <c r="D270" s="32"/>
      <c r="E270" s="14" t="s">
        <v>79</v>
      </c>
      <c r="F270" s="14" t="str">
        <f>IF(OR(F269="",D270=""),"", ROUND(PRODUCT(D270,F269)/100,2))</f>
        <v/>
      </c>
      <c r="G270" s="33" t="str">
        <f>IF(D270="", "Nurodykite taikomą PVM dydį", "")</f>
        <v>Nurodykite taikomą PVM dydį</v>
      </c>
    </row>
    <row r="271" spans="1:9" x14ac:dyDescent="0.25">
      <c r="E271" s="14" t="s">
        <v>80</v>
      </c>
      <c r="F271" s="14">
        <f>IF(ISBLANK(F270), "", ROUND(SUM(F269:F270),2))</f>
        <v>0</v>
      </c>
    </row>
  </sheetData>
  <sheetProtection algorithmName="SHA-512" hashValue="L9OXo7YCMN5qUy5JxRKJQXj1LTZZeWH40mEcM73tbD+RkJ8dAzT6FjKnFRwuqwsslKZ/+gxwFdbsfEt0Rco2Kg==" saltValue="BXmIYVXG9QWoJYUdqwacpQ==" spinCount="100000" sheet="1" objects="1" scenarios="1"/>
  <mergeCells count="27">
    <mergeCell ref="A27:F27"/>
    <mergeCell ref="A26:F26"/>
    <mergeCell ref="C19:F19"/>
    <mergeCell ref="C13:F13"/>
    <mergeCell ref="C18:F18"/>
    <mergeCell ref="A16:B16"/>
    <mergeCell ref="A23:F23"/>
    <mergeCell ref="C15:F15"/>
    <mergeCell ref="A18:B18"/>
    <mergeCell ref="C17:F17"/>
    <mergeCell ref="A15:B15"/>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50" t="s">
        <v>393</v>
      </c>
      <c r="B2" s="35"/>
      <c r="C2" s="35"/>
      <c r="D2" s="35"/>
      <c r="E2" s="35"/>
      <c r="F2" s="35"/>
      <c r="G2" s="35"/>
      <c r="H2" s="35"/>
      <c r="I2" s="35"/>
      <c r="J2" s="35"/>
      <c r="K2" s="35"/>
    </row>
    <row r="3" spans="1:11" x14ac:dyDescent="0.25">
      <c r="A3" s="35"/>
      <c r="B3" s="35"/>
      <c r="C3" s="35"/>
      <c r="D3" s="35"/>
      <c r="E3" s="35"/>
      <c r="F3" s="35"/>
      <c r="G3" s="35"/>
      <c r="H3" s="35"/>
      <c r="I3" s="35"/>
      <c r="J3" s="35"/>
      <c r="K3" s="35"/>
    </row>
    <row r="4" spans="1:11" ht="15.95" customHeight="1" thickBot="1" x14ac:dyDescent="0.3">
      <c r="A4" s="6"/>
      <c r="B4" s="6"/>
      <c r="C4" s="6"/>
      <c r="D4" s="6"/>
      <c r="E4" s="6"/>
      <c r="F4" s="6"/>
      <c r="G4" s="6"/>
      <c r="H4" s="6"/>
      <c r="I4" s="6"/>
      <c r="J4" s="6"/>
    </row>
    <row r="5" spans="1:11" ht="48" customHeight="1" x14ac:dyDescent="0.25">
      <c r="A5" s="77" t="s">
        <v>394</v>
      </c>
      <c r="B5" s="61"/>
      <c r="C5" s="59" t="s">
        <v>395</v>
      </c>
      <c r="D5" s="60"/>
      <c r="E5" s="61"/>
      <c r="F5" s="59" t="s">
        <v>396</v>
      </c>
      <c r="G5" s="60"/>
      <c r="H5" s="61"/>
      <c r="I5" s="59" t="s">
        <v>397</v>
      </c>
      <c r="J5" s="61"/>
      <c r="K5" s="8" t="s">
        <v>398</v>
      </c>
    </row>
    <row r="6" spans="1:11" ht="48.95" customHeight="1" x14ac:dyDescent="0.25">
      <c r="A6" s="53"/>
      <c r="B6" s="40"/>
      <c r="C6" s="54"/>
      <c r="D6" s="52"/>
      <c r="E6" s="40"/>
      <c r="F6" s="54"/>
      <c r="G6" s="52"/>
      <c r="H6" s="40"/>
      <c r="I6" s="54"/>
      <c r="J6" s="40"/>
      <c r="K6" s="17"/>
    </row>
    <row r="7" spans="1:11" ht="48.95" customHeight="1" x14ac:dyDescent="0.25">
      <c r="A7" s="53"/>
      <c r="B7" s="40"/>
      <c r="C7" s="54"/>
      <c r="D7" s="52"/>
      <c r="E7" s="40"/>
      <c r="F7" s="54"/>
      <c r="G7" s="52"/>
      <c r="H7" s="40"/>
      <c r="I7" s="54"/>
      <c r="J7" s="40"/>
      <c r="K7" s="17"/>
    </row>
    <row r="8" spans="1:11" ht="48.95" customHeight="1" x14ac:dyDescent="0.25">
      <c r="A8" s="53"/>
      <c r="B8" s="40"/>
      <c r="C8" s="54"/>
      <c r="D8" s="52"/>
      <c r="E8" s="40"/>
      <c r="F8" s="54"/>
      <c r="G8" s="52"/>
      <c r="H8" s="40"/>
      <c r="I8" s="54"/>
      <c r="J8" s="40"/>
      <c r="K8" s="17"/>
    </row>
    <row r="9" spans="1:11" ht="48.95" customHeight="1" x14ac:dyDescent="0.25">
      <c r="A9" s="53"/>
      <c r="B9" s="40"/>
      <c r="C9" s="54"/>
      <c r="D9" s="52"/>
      <c r="E9" s="40"/>
      <c r="F9" s="54"/>
      <c r="G9" s="52"/>
      <c r="H9" s="40"/>
      <c r="I9" s="54"/>
      <c r="J9" s="40"/>
      <c r="K9" s="17"/>
    </row>
    <row r="10" spans="1:11" ht="48.95" customHeight="1" x14ac:dyDescent="0.25">
      <c r="A10" s="53"/>
      <c r="B10" s="40"/>
      <c r="C10" s="54"/>
      <c r="D10" s="52"/>
      <c r="E10" s="40"/>
      <c r="F10" s="54"/>
      <c r="G10" s="52"/>
      <c r="H10" s="40"/>
      <c r="I10" s="54"/>
      <c r="J10" s="40"/>
      <c r="K10" s="17"/>
    </row>
    <row r="11" spans="1:11" ht="48.95" customHeight="1" x14ac:dyDescent="0.25">
      <c r="A11" s="53"/>
      <c r="B11" s="40"/>
      <c r="C11" s="54"/>
      <c r="D11" s="52"/>
      <c r="E11" s="40"/>
      <c r="F11" s="54"/>
      <c r="G11" s="52"/>
      <c r="H11" s="40"/>
      <c r="I11" s="54"/>
      <c r="J11" s="40"/>
      <c r="K11" s="17"/>
    </row>
    <row r="12" spans="1:11" ht="48.95" customHeight="1" x14ac:dyDescent="0.25">
      <c r="A12" s="53"/>
      <c r="B12" s="40"/>
      <c r="C12" s="54"/>
      <c r="D12" s="52"/>
      <c r="E12" s="40"/>
      <c r="F12" s="54"/>
      <c r="G12" s="52"/>
      <c r="H12" s="40"/>
      <c r="I12" s="54"/>
      <c r="J12" s="40"/>
      <c r="K12" s="17"/>
    </row>
    <row r="13" spans="1:11" ht="48.95" customHeight="1" x14ac:dyDescent="0.25">
      <c r="A13" s="53"/>
      <c r="B13" s="40"/>
      <c r="C13" s="54"/>
      <c r="D13" s="52"/>
      <c r="E13" s="40"/>
      <c r="F13" s="54"/>
      <c r="G13" s="52"/>
      <c r="H13" s="40"/>
      <c r="I13" s="54"/>
      <c r="J13" s="40"/>
      <c r="K13" s="17"/>
    </row>
    <row r="14" spans="1:11" ht="48.95" customHeight="1" x14ac:dyDescent="0.25">
      <c r="A14" s="53"/>
      <c r="B14" s="40"/>
      <c r="C14" s="54"/>
      <c r="D14" s="52"/>
      <c r="E14" s="40"/>
      <c r="F14" s="54"/>
      <c r="G14" s="52"/>
      <c r="H14" s="40"/>
      <c r="I14" s="54"/>
      <c r="J14" s="40"/>
      <c r="K14" s="17"/>
    </row>
    <row r="15" spans="1:11" ht="48" customHeight="1" thickBot="1" x14ac:dyDescent="0.3">
      <c r="A15" s="79"/>
      <c r="B15" s="67"/>
      <c r="C15" s="72"/>
      <c r="D15" s="66"/>
      <c r="E15" s="67"/>
      <c r="F15" s="72"/>
      <c r="G15" s="66"/>
      <c r="H15" s="67"/>
      <c r="I15" s="72"/>
      <c r="J15" s="67"/>
      <c r="K15" s="18"/>
    </row>
    <row r="16" spans="1:11" ht="18.95" customHeight="1" x14ac:dyDescent="0.25">
      <c r="A16" s="9"/>
      <c r="B16" s="9"/>
      <c r="C16" s="9"/>
      <c r="D16" s="9"/>
      <c r="E16" s="9"/>
      <c r="F16" s="9"/>
      <c r="G16" s="9"/>
      <c r="H16" s="9"/>
      <c r="I16" s="9"/>
      <c r="J16" s="9"/>
      <c r="K16" s="10"/>
    </row>
    <row r="17" spans="1:11" ht="48.95" customHeight="1" x14ac:dyDescent="0.25">
      <c r="A17" s="76" t="s">
        <v>399</v>
      </c>
      <c r="B17" s="35"/>
      <c r="C17" s="35"/>
      <c r="D17" s="35"/>
      <c r="E17" s="35"/>
      <c r="F17" s="35"/>
      <c r="G17" s="35"/>
      <c r="H17" s="35"/>
      <c r="I17" s="35"/>
      <c r="J17" s="35"/>
      <c r="K17" s="35"/>
    </row>
    <row r="18" spans="1:11" ht="15.95" customHeight="1" thickBot="1" x14ac:dyDescent="0.3">
      <c r="A18" s="9"/>
      <c r="B18" s="9"/>
      <c r="C18" s="9"/>
      <c r="D18" s="9"/>
      <c r="E18" s="9"/>
      <c r="F18" s="9"/>
      <c r="G18" s="9"/>
      <c r="H18" s="9"/>
      <c r="I18" s="9"/>
      <c r="J18" s="9"/>
      <c r="K18" s="10"/>
    </row>
    <row r="19" spans="1:11" ht="48.95" customHeight="1" x14ac:dyDescent="0.25">
      <c r="A19" s="77" t="s">
        <v>30</v>
      </c>
      <c r="B19" s="61"/>
      <c r="C19" s="59" t="s">
        <v>395</v>
      </c>
      <c r="D19" s="60"/>
      <c r="E19" s="61"/>
      <c r="F19" s="59" t="s">
        <v>400</v>
      </c>
      <c r="G19" s="60"/>
      <c r="H19" s="61"/>
      <c r="I19" s="78" t="s">
        <v>397</v>
      </c>
      <c r="J19" s="75"/>
      <c r="K19" s="10"/>
    </row>
    <row r="20" spans="1:11" ht="48.95" customHeight="1" x14ac:dyDescent="0.25">
      <c r="A20" s="53"/>
      <c r="B20" s="40"/>
      <c r="C20" s="54"/>
      <c r="D20" s="52"/>
      <c r="E20" s="40"/>
      <c r="F20" s="54"/>
      <c r="G20" s="52"/>
      <c r="H20" s="40"/>
      <c r="I20" s="58"/>
      <c r="J20" s="57"/>
      <c r="K20" s="10"/>
    </row>
    <row r="21" spans="1:11" ht="48.95" customHeight="1" x14ac:dyDescent="0.25">
      <c r="A21" s="53"/>
      <c r="B21" s="40"/>
      <c r="C21" s="54"/>
      <c r="D21" s="52"/>
      <c r="E21" s="40"/>
      <c r="F21" s="54"/>
      <c r="G21" s="52"/>
      <c r="H21" s="40"/>
      <c r="I21" s="58"/>
      <c r="J21" s="57"/>
      <c r="K21" s="10"/>
    </row>
    <row r="22" spans="1:11" ht="48.95" customHeight="1" x14ac:dyDescent="0.25">
      <c r="A22" s="53"/>
      <c r="B22" s="40"/>
      <c r="C22" s="54"/>
      <c r="D22" s="52"/>
      <c r="E22" s="40"/>
      <c r="F22" s="54"/>
      <c r="G22" s="52"/>
      <c r="H22" s="40"/>
      <c r="I22" s="58"/>
      <c r="J22" s="57"/>
      <c r="K22" s="10"/>
    </row>
    <row r="23" spans="1:11" ht="48.95" customHeight="1" x14ac:dyDescent="0.25">
      <c r="A23" s="53"/>
      <c r="B23" s="40"/>
      <c r="C23" s="54"/>
      <c r="D23" s="52"/>
      <c r="E23" s="40"/>
      <c r="F23" s="54"/>
      <c r="G23" s="52"/>
      <c r="H23" s="40"/>
      <c r="I23" s="58"/>
      <c r="J23" s="57"/>
      <c r="K23" s="10"/>
    </row>
    <row r="24" spans="1:11" ht="48.95" customHeight="1" x14ac:dyDescent="0.25">
      <c r="A24" s="53"/>
      <c r="B24" s="40"/>
      <c r="C24" s="54"/>
      <c r="D24" s="52"/>
      <c r="E24" s="40"/>
      <c r="F24" s="54"/>
      <c r="G24" s="52"/>
      <c r="H24" s="40"/>
      <c r="I24" s="58"/>
      <c r="J24" s="57"/>
      <c r="K24" s="10"/>
    </row>
    <row r="25" spans="1:11" ht="48.95" customHeight="1" x14ac:dyDescent="0.25">
      <c r="A25" s="53"/>
      <c r="B25" s="40"/>
      <c r="C25" s="54"/>
      <c r="D25" s="52"/>
      <c r="E25" s="40"/>
      <c r="F25" s="54"/>
      <c r="G25" s="52"/>
      <c r="H25" s="40"/>
      <c r="I25" s="58"/>
      <c r="J25" s="57"/>
      <c r="K25" s="10"/>
    </row>
    <row r="26" spans="1:11" ht="48.95" customHeight="1" x14ac:dyDescent="0.25">
      <c r="A26" s="53"/>
      <c r="B26" s="40"/>
      <c r="C26" s="54"/>
      <c r="D26" s="52"/>
      <c r="E26" s="40"/>
      <c r="F26" s="54"/>
      <c r="G26" s="52"/>
      <c r="H26" s="40"/>
      <c r="I26" s="58"/>
      <c r="J26" s="57"/>
      <c r="K26" s="10"/>
    </row>
    <row r="27" spans="1:11" ht="48.95" customHeight="1" x14ac:dyDescent="0.25">
      <c r="A27" s="53"/>
      <c r="B27" s="40"/>
      <c r="C27" s="54"/>
      <c r="D27" s="52"/>
      <c r="E27" s="40"/>
      <c r="F27" s="54"/>
      <c r="G27" s="52"/>
      <c r="H27" s="40"/>
      <c r="I27" s="58"/>
      <c r="J27" s="57"/>
      <c r="K27" s="10"/>
    </row>
    <row r="28" spans="1:11" ht="48.95" customHeight="1" x14ac:dyDescent="0.25">
      <c r="A28" s="53"/>
      <c r="B28" s="40"/>
      <c r="C28" s="54"/>
      <c r="D28" s="52"/>
      <c r="E28" s="40"/>
      <c r="F28" s="54"/>
      <c r="G28" s="52"/>
      <c r="H28" s="40"/>
      <c r="I28" s="58"/>
      <c r="J28" s="57"/>
      <c r="K28" s="10"/>
    </row>
    <row r="29" spans="1:11" ht="48.95" customHeight="1" x14ac:dyDescent="0.25">
      <c r="A29" s="53"/>
      <c r="B29" s="40"/>
      <c r="C29" s="54"/>
      <c r="D29" s="52"/>
      <c r="E29" s="40"/>
      <c r="F29" s="54"/>
      <c r="G29" s="52"/>
      <c r="H29" s="40"/>
      <c r="I29" s="58"/>
      <c r="J29" s="57"/>
      <c r="K29" s="10"/>
    </row>
    <row r="31" spans="1:11" ht="33" customHeight="1" x14ac:dyDescent="0.25">
      <c r="A31" s="64"/>
      <c r="B31" s="35"/>
      <c r="C31" s="35"/>
      <c r="D31" s="35"/>
      <c r="E31" s="35"/>
      <c r="F31" s="35"/>
      <c r="G31" s="35"/>
      <c r="H31" s="35"/>
      <c r="I31" s="35"/>
      <c r="J31" s="35"/>
    </row>
    <row r="33" spans="1:10" ht="15.95" customHeight="1" x14ac:dyDescent="0.25">
      <c r="A33" s="63" t="s">
        <v>401</v>
      </c>
      <c r="B33" s="35"/>
      <c r="C33" s="35"/>
      <c r="D33" s="35"/>
      <c r="E33" s="35"/>
      <c r="F33" s="35"/>
      <c r="G33" s="35"/>
      <c r="H33" s="35"/>
      <c r="I33" s="35"/>
      <c r="J33" s="35"/>
    </row>
    <row r="34" spans="1:10" ht="15.95" customHeight="1" thickBot="1" x14ac:dyDescent="0.3"/>
    <row r="35" spans="1:10" ht="15.95" customHeight="1" x14ac:dyDescent="0.25">
      <c r="A35" s="7" t="s">
        <v>29</v>
      </c>
      <c r="B35" s="73" t="s">
        <v>402</v>
      </c>
      <c r="C35" s="60"/>
      <c r="D35" s="60"/>
      <c r="E35" s="60"/>
      <c r="F35" s="60"/>
      <c r="G35" s="61"/>
      <c r="H35" s="74" t="s">
        <v>403</v>
      </c>
      <c r="I35" s="60"/>
      <c r="J35" s="75"/>
    </row>
    <row r="36" spans="1:10" ht="48" customHeight="1" x14ac:dyDescent="0.25">
      <c r="A36" s="19" t="s">
        <v>404</v>
      </c>
      <c r="B36" s="55" t="s">
        <v>405</v>
      </c>
      <c r="C36" s="52"/>
      <c r="D36" s="52"/>
      <c r="E36" s="52"/>
      <c r="F36" s="52"/>
      <c r="G36" s="40"/>
      <c r="H36" s="56"/>
      <c r="I36" s="52"/>
      <c r="J36" s="57"/>
    </row>
    <row r="37" spans="1:10" ht="48" customHeight="1" x14ac:dyDescent="0.25">
      <c r="A37" s="19" t="s">
        <v>406</v>
      </c>
      <c r="B37" s="55" t="s">
        <v>407</v>
      </c>
      <c r="C37" s="52"/>
      <c r="D37" s="52"/>
      <c r="E37" s="52"/>
      <c r="F37" s="52"/>
      <c r="G37" s="40"/>
      <c r="H37" s="56"/>
      <c r="I37" s="52"/>
      <c r="J37" s="57"/>
    </row>
    <row r="38" spans="1:10" ht="48" customHeight="1" x14ac:dyDescent="0.25">
      <c r="A38" s="19" t="s">
        <v>408</v>
      </c>
      <c r="B38" s="55" t="s">
        <v>409</v>
      </c>
      <c r="C38" s="52"/>
      <c r="D38" s="52"/>
      <c r="E38" s="52"/>
      <c r="F38" s="52"/>
      <c r="G38" s="40"/>
      <c r="H38" s="56"/>
      <c r="I38" s="52"/>
      <c r="J38" s="57"/>
    </row>
    <row r="39" spans="1:10" ht="48" customHeight="1" x14ac:dyDescent="0.25">
      <c r="A39" s="19" t="s">
        <v>410</v>
      </c>
      <c r="B39" s="55" t="s">
        <v>411</v>
      </c>
      <c r="C39" s="52"/>
      <c r="D39" s="52"/>
      <c r="E39" s="52"/>
      <c r="F39" s="52"/>
      <c r="G39" s="40"/>
      <c r="H39" s="56"/>
      <c r="I39" s="52"/>
      <c r="J39" s="57"/>
    </row>
    <row r="40" spans="1:10" ht="48" customHeight="1" x14ac:dyDescent="0.25">
      <c r="A40" s="20"/>
      <c r="B40" s="51"/>
      <c r="C40" s="52"/>
      <c r="D40" s="52"/>
      <c r="E40" s="52"/>
      <c r="F40" s="52"/>
      <c r="G40" s="40"/>
      <c r="H40" s="56"/>
      <c r="I40" s="52"/>
      <c r="J40" s="57"/>
    </row>
    <row r="41" spans="1:10" ht="48" customHeight="1" x14ac:dyDescent="0.25">
      <c r="A41" s="20"/>
      <c r="B41" s="51"/>
      <c r="C41" s="52"/>
      <c r="D41" s="52"/>
      <c r="E41" s="52"/>
      <c r="F41" s="52"/>
      <c r="G41" s="40"/>
      <c r="H41" s="56"/>
      <c r="I41" s="52"/>
      <c r="J41" s="57"/>
    </row>
    <row r="42" spans="1:10" ht="48" customHeight="1" x14ac:dyDescent="0.25">
      <c r="A42" s="20"/>
      <c r="B42" s="51"/>
      <c r="C42" s="52"/>
      <c r="D42" s="52"/>
      <c r="E42" s="52"/>
      <c r="F42" s="52"/>
      <c r="G42" s="40"/>
      <c r="H42" s="56"/>
      <c r="I42" s="52"/>
      <c r="J42" s="57"/>
    </row>
    <row r="43" spans="1:10" ht="48" customHeight="1" x14ac:dyDescent="0.25">
      <c r="A43" s="20"/>
      <c r="B43" s="51"/>
      <c r="C43" s="52"/>
      <c r="D43" s="52"/>
      <c r="E43" s="52"/>
      <c r="F43" s="52"/>
      <c r="G43" s="40"/>
      <c r="H43" s="56"/>
      <c r="I43" s="52"/>
      <c r="J43" s="57"/>
    </row>
    <row r="44" spans="1:10" ht="48" customHeight="1" x14ac:dyDescent="0.25">
      <c r="A44" s="20"/>
      <c r="B44" s="51"/>
      <c r="C44" s="52"/>
      <c r="D44" s="52"/>
      <c r="E44" s="52"/>
      <c r="F44" s="52"/>
      <c r="G44" s="40"/>
      <c r="H44" s="56"/>
      <c r="I44" s="52"/>
      <c r="J44" s="57"/>
    </row>
    <row r="45" spans="1:10" ht="48" customHeight="1" x14ac:dyDescent="0.25">
      <c r="A45" s="20"/>
      <c r="B45" s="51"/>
      <c r="C45" s="52"/>
      <c r="D45" s="52"/>
      <c r="E45" s="52"/>
      <c r="F45" s="52"/>
      <c r="G45" s="40"/>
      <c r="H45" s="56"/>
      <c r="I45" s="52"/>
      <c r="J45" s="57"/>
    </row>
    <row r="46" spans="1:10" ht="48.95" customHeight="1" thickBot="1" x14ac:dyDescent="0.3">
      <c r="A46" s="21"/>
      <c r="B46" s="65"/>
      <c r="C46" s="66"/>
      <c r="D46" s="66"/>
      <c r="E46" s="66"/>
      <c r="F46" s="66"/>
      <c r="G46" s="67"/>
      <c r="H46" s="68"/>
      <c r="I46" s="69"/>
      <c r="J46" s="70"/>
    </row>
    <row r="48" spans="1:10" ht="102" customHeight="1" x14ac:dyDescent="0.25">
      <c r="A48" s="64" t="s">
        <v>412</v>
      </c>
      <c r="B48" s="35"/>
      <c r="C48" s="35"/>
      <c r="D48" s="35"/>
      <c r="E48" s="35"/>
      <c r="F48" s="35"/>
      <c r="G48" s="35"/>
      <c r="H48" s="35"/>
      <c r="I48" s="35"/>
      <c r="J48" s="35"/>
    </row>
    <row r="51" spans="1:10" x14ac:dyDescent="0.25">
      <c r="A51" s="71" t="s">
        <v>413</v>
      </c>
      <c r="B51" s="35"/>
      <c r="C51" s="35"/>
      <c r="D51" s="35"/>
      <c r="E51" s="62"/>
      <c r="F51" s="35"/>
      <c r="G51" s="35"/>
      <c r="H51" s="35"/>
      <c r="I51" s="35"/>
      <c r="J51" s="35"/>
    </row>
    <row r="53" spans="1:10" x14ac:dyDescent="0.25">
      <c r="A53" s="71" t="s">
        <v>414</v>
      </c>
      <c r="B53" s="35"/>
      <c r="C53" s="35"/>
      <c r="D53" s="35"/>
      <c r="E53" s="62"/>
      <c r="F53" s="35"/>
      <c r="G53" s="35"/>
      <c r="H53" s="35"/>
      <c r="I53" s="35"/>
      <c r="J53" s="35"/>
    </row>
    <row r="100" spans="1:1" ht="15.75" x14ac:dyDescent="0.25">
      <c r="A100" t="s">
        <v>415</v>
      </c>
    </row>
  </sheetData>
  <sheetProtection sheet="1"/>
  <mergeCells count="121">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C7:E7"/>
    <mergeCell ref="A27:B27"/>
    <mergeCell ref="F14:H14"/>
    <mergeCell ref="B36:G36"/>
    <mergeCell ref="A17:K17"/>
    <mergeCell ref="A22:B22"/>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Iveta Barauskienė</cp:lastModifiedBy>
  <dcterms:created xsi:type="dcterms:W3CDTF">2023-04-04T12:16:45Z</dcterms:created>
  <dcterms:modified xsi:type="dcterms:W3CDTF">2026-09-29T08:57:56Z</dcterms:modified>
</cp:coreProperties>
</file>