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18C2EBA8-19E8-4A49-AB8D-EEC461AE4A82}" xr6:coauthVersionLast="36" xr6:coauthVersionMax="36" xr10:uidLastSave="{00000000-0000-0000-0000-000000000000}"/>
  <bookViews>
    <workbookView xWindow="0" yWindow="0" windowWidth="28800" windowHeight="10725" xr2:uid="{2C407A77-6D32-45D4-A153-C8E05D2BCC27}"/>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 r="I7" i="1"/>
  <c r="I6" i="1" l="1"/>
  <c r="L6" i="1" s="1"/>
  <c r="K6" i="1"/>
  <c r="L5" i="1" l="1"/>
  <c r="K5" i="1"/>
  <c r="I5" i="1"/>
  <c r="L7" i="1" l="1"/>
  <c r="K7" i="1"/>
  <c r="K4" i="1"/>
  <c r="I4" i="1"/>
  <c r="L4" i="1" s="1"/>
  <c r="K3" i="1"/>
  <c r="K8" i="1" s="1"/>
  <c r="I3" i="1"/>
  <c r="L3" i="1" s="1"/>
  <c r="K2" i="1"/>
  <c r="I2" i="1"/>
  <c r="L2" i="1" s="1"/>
  <c r="L8" i="1" l="1"/>
</calcChain>
</file>

<file path=xl/sharedStrings.xml><?xml version="1.0" encoding="utf-8"?>
<sst xmlns="http://schemas.openxmlformats.org/spreadsheetml/2006/main" count="44" uniqueCount="38">
  <si>
    <t>Pirkimo dalies Nr.</t>
  </si>
  <si>
    <t>BVPŽ kodas</t>
  </si>
  <si>
    <t>Priemonės pavadinimas</t>
  </si>
  <si>
    <t>Reikalaujami parametrai</t>
  </si>
  <si>
    <t>Mato vnt.</t>
  </si>
  <si>
    <t>Firminis priemonių pavadinimas, gamintojas, priemonės kodas gamintojo kataloge*</t>
  </si>
  <si>
    <t>Vnt. įkainis, Eur be PVM</t>
  </si>
  <si>
    <t>Vnt. įkainis, Eur su PVM</t>
  </si>
  <si>
    <t>PVM dydis %</t>
  </si>
  <si>
    <t>Planuojama pirkimo suma Eur be PVM</t>
  </si>
  <si>
    <t>Planuojama pirkimo suma Eur su PVM</t>
  </si>
  <si>
    <t>38341200-9</t>
  </si>
  <si>
    <t>Vienkartiniai kraujo komponentų apšvitinimo indikatoriai</t>
  </si>
  <si>
    <t xml:space="preserve">Vienkartiniai kraujo komponentų apšvitinimo indikatoriai, patvirtinantys apšvitinimo faktą rentgeno arba gama spinduliais. Indikatoriai tinkami naudoti su dviem jonizuojančios spinduliuotės šaltiniais – rentgeno ir gama spinduliais. Indikatorius klijuojamas ant kraujo komponento maišelio prieš kraujo komponento apšvitinimą. Savaime dėl apšvitos atsiradęs, plika akimi matomas, vienareikšmiai vertinamas ženklas. Aiškus indikatoriaus rezultatų interpretavimas nereikalaujantis papildomų spalvų intensyvumo lyginimo skalių naudojimo po apšvitinimo. Tinka asmenims, neskiriantiems spalvų. Indikatoriai tinkami laikyti kambario temperatūroje 20°C±2 ribose. Tinkamas temperatūros laikymo ir transportavimo sąlygas patvirtinantis indikatorius kiekvienos kraujo komponentų apšvitinimo indikatorių dėžutės viduje. Indikatorių galiojimo laikas pristatymo metu: ne trumpiau kaip 30 mėn. Indikatoriaus tvirtinimo prie kraujo komponento maišelio būdas: lipnus paviršius. Kokybės sertifikatai t.b. išduodami kiekvienai pateikiamai prekių serijai. Indikatorių gamintojas turi būti sertifikuotas pagal tarptautinį standartą ISO-9001 arba pagal lygiavertį standartą, patvirtinantį, kad siūlomų pirkti prekių gamintojo įmonėje įgyvendinta kokybės vadybos sistema. Indikatorių etikečių ženklinimas turi atitikti ISBT 128 standartą.
</t>
  </si>
  <si>
    <t>Vnt.</t>
  </si>
  <si>
    <t>33692000-7</t>
  </si>
  <si>
    <t xml:space="preserve">ACD-A aferezių antikoaguliacinis tirpalas. Maišelis su „spike“ tipo ir adatos tipo jungtymis, bei pakabinimo anga. Tūris 750-800ml. 
</t>
  </si>
  <si>
    <t>Litras</t>
  </si>
  <si>
    <t>33140000-3</t>
  </si>
  <si>
    <t>Vokas šviežiai šaldytos plazmos maišelio atšildymui</t>
  </si>
  <si>
    <t>Tinkamas „DH8“ šviežiai šaldytos plazmos atšildymo įrenginiui. Pritaikytas 1000 ml tūrio maišams.</t>
  </si>
  <si>
    <t>Viso:</t>
  </si>
  <si>
    <t>23-c-3574</t>
  </si>
  <si>
    <t>Pastabos</t>
  </si>
  <si>
    <t>23-c-3508</t>
  </si>
  <si>
    <t>Preliminarus kiekis 36 mėn.</t>
  </si>
  <si>
    <t>Antikoaguliacinis tirpalas Nr.1</t>
  </si>
  <si>
    <t>Antikoaguliacinis tirpalas Nr.2</t>
  </si>
  <si>
    <t>Švirkštas, pritaikytas pediatriniams eritrocitų, trombocitų ir plazmos vienetams ruošti</t>
  </si>
  <si>
    <t xml:space="preserve">Vienkartinis, sterilus, tūris 50-100ml. Be Bis(2-ethylhexyl) ftalato(DEHP). Filtro poros ne didesnės kaip 150 mikronų. Turi užtikrinti ir išsaugoti pirminio komponento, iš kurio ruošiamas pediatrinis vienetas, sterilumas. Pirminis komponentas su sistema sujungiamas, naudojant sterilaus sujungimo vamzdelių sistemą (pvz. pateiktas pav. 1) </t>
  </si>
  <si>
    <t>24-c-391</t>
  </si>
  <si>
    <t>20-c-2388</t>
  </si>
  <si>
    <t>Aferezių antikoaguliacinis tirpalas – ACD -A ("Anticoagulant Citrate Dextrose Solution"). Skirtas tik automatizuotai aferezių įrangai, kraujo komponentų surinkimui.
Tara: nepirogeninė, sterili; tūris 750-1000ml, supakauota individualiai.
Sudėtis atitinka  Ph. Eur. reikalavimus (100 mL tirpalo: (%w/v) Citric Acid, Monohydrate 0.8 g; Dextrose Monohydrate 2.45 g; Sodium Citrate Dihydrate 2.2 g; vanduo injekcijoms).
Jungtys: maišelis turi būti su "Correct Conect Luer" tipo jungtimi ( "Correct Conect Luer" yra invertuota luer tipo jungtis, apsauganti nuo potencialaus netyčinio AC tirpalo prijungimo ir sumaišymo su kitais tirpalais aferezės metu ) bei pakabinimo anga.</t>
  </si>
  <si>
    <t>Rink.</t>
  </si>
  <si>
    <t>24-c-2207</t>
  </si>
  <si>
    <t>Rinkinys plazmafarezei</t>
  </si>
  <si>
    <t>21-c-3446</t>
  </si>
  <si>
    <t xml:space="preserve">Vienkartiniai, funkciškai uždari, plazmaferezės rinkiniai, skirti šviežiai šaldytos plazmos surinkimui aferezės būdu. Su ne mažiau kaip 3 automatizuotų plazmaferezės įrenginių pateikimu panaudos būdu. Reikalavimai vienkartinei sistemai:
1. Visos sudedamosios vieno rinkinio dalys turi būti sujungtos tarpusavyje uždaroje sistemoje:
1.1.  Adata su apsauga personalui
1.2. Mėginių surinkimo maišelis su adapteriu vakuuminiams mėgintuvėliams (tūris ne mažesnis nei 20 ml)
1.3. Antikoagulianto linijoje integruotas antibakterinis filtras 
1.4. Fiziologinio tirpalo linijoje integruota smaigo tipo jungtis 
1.5. Ne mažesnis nei 1000 ml pirminis plazmos rinkimo maišas
1.6. Integruoti ne mažesni kaip 600 ml pridėtiniai plazmos saugojimo maišai (ne mažiau kaip 3 vnt.)
2. Kiekvienas rinkinys tiekiamas kartu su vienu antikoagulianto tirpalo (4% Sol. Trisodium citrate) vienetu, tokio tūrio, kuris reikalingas vienai donacijos procedūrai įvykdyti.
Kiti reikalavimai plazmaferezės įrenginiams ( įrenginys, skirtas plazmaferezės procedūroms vykdyti su kraujo ir fiziologinio tirpalo grąžinimo funkcija):
1. Galimybė surinkti iki 1000 ml plazmos (surinkimo efektyvumas ≥85%
2. Gautas produktas turi būti automatiškai leukofiltruotas procedūros metu  (leukocitų kiekis vienete ne daugiau 1 x 106)
3. Kraujo ėmimas ir grąžinimas vykdomas per vieną adatą ir punkcijos vietą
4. Platus tėkmės greičių diapazonas minimalus nuo ne didesnio kaip 20 ml/min minimalaus iki ne mažesnio nei 150 ml/min maksimalaus
5. Skysčio nuotėkio detektorius vidinėje įrenginio sistemoje
6. Oro aptikimo sistema visose linijose (antikoagulianto, kraujo, donoro)
7. Yra manžetė, kuri automatiškai reguliuoja tėkmės greitį
8. Yra numatytos vietos fiziologinio bei antikoagulianto tirpalams. 
9. Galimybė išsaugoti ir iš įrenginio gauti atliktų procedūrų duomenis
10. Galimybė visos procedūros metu reguliuoti fiziologinio tirpalo infuziją
11. Galimybė prijungti WiFi interneto ryšį
12. Brūkšninių kodų skaitytuvas
13. Įrenginys mobilius - vieno įrenginio svoris ne didesnis nei 20 kg
14. Įrenginių instaliavimas, kvalifikavimas, periodinė techninė priežiūra, einamieji remonto darbai
15. Įranga pateikiama ne vėliau kaip per 5 kalendorines dienas nuo sutarties pasirašymo dienos
16. Instaliacija, kvalifikavimo ir apmokymo darbai atliekami ne vėliau kaip per 10 kalendorinių dienų nuo įrenginių pristatymo.
17. Įrangos remontas atliekamas ne vėliau kaip per 24 val. nuo paraiškos apie gedimą pateikimo datos arba remonto laikotarpiu pateikiamas kitas analogiškai įrenginys.
Kiti reikalavimai plazmaferezės įrenginiams:/vienkartinėms sistemoms:
1. Įrenginiai ir vienkartinės sistemos ženklintos ir patvirtintos pagal ES direktyvinius reikalavimus, atitinka ISO 9001 standarto reikalavimus.
2. Personalo apmokymas
3. Naudojimosi instrukcijos lietuvių kalba
4. Vienkartinių sistemų galiojimo laikas ne mažesnis kaip 36 mėn.
5. Vienkartinių sistemų užsakymo tvarka: užsakymai bus atliekami 1 kartą per 3 mėn. 5-6 mėn. laikotarpiui  - t.y. po 500 vnt.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</si>
</sst>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b/>
      <sz val="10.5"/>
      <color theme="1"/>
      <name val="Times New Roman"/>
      <family val="1"/>
      <charset val="186"/>
    </font>
    <font>
      <sz val="11"/>
      <color theme="1"/>
      <name val="Times New Roman"/>
      <family val="1"/>
      <charset val="186"/>
    </font>
    <font>
      <sz val="12"/>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left" vertical="center" indent="1"/>
    </xf>
    <xf numFmtId="3" fontId="0" fillId="0" borderId="1" xfId="0" applyNumberFormat="1" applyBorder="1"/>
    <xf numFmtId="2" fontId="0" fillId="0" borderId="1" xfId="0" applyNumberFormat="1" applyBorder="1" applyAlignment="1">
      <alignment horizontal="center" vertical="center" wrapText="1"/>
    </xf>
    <xf numFmtId="0" fontId="3" fillId="0" borderId="0" xfId="0" applyFont="1" applyAlignment="1">
      <alignment horizontal="left" vertical="center" indent="1"/>
    </xf>
    <xf numFmtId="0" fontId="3" fillId="0" borderId="0" xfId="0" applyFont="1"/>
    <xf numFmtId="0" fontId="1" fillId="0" borderId="1" xfId="0" applyFont="1" applyFill="1" applyBorder="1" applyAlignment="1">
      <alignment horizontal="center" vertical="center" wrapText="1"/>
    </xf>
    <xf numFmtId="0" fontId="0" fillId="0" borderId="1" xfId="0" applyBorder="1" applyAlignment="1">
      <alignment vertical="center"/>
    </xf>
    <xf numFmtId="0" fontId="0" fillId="0" borderId="1" xfId="0"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581E-C844-439C-8251-FA90B191BE64}">
  <dimension ref="A1:M13"/>
  <sheetViews>
    <sheetView tabSelected="1" topLeftCell="A3" workbookViewId="0">
      <selection activeCell="L9" sqref="L9"/>
    </sheetView>
  </sheetViews>
  <sheetFormatPr defaultRowHeight="15" x14ac:dyDescent="0.25"/>
  <cols>
    <col min="2" max="2" width="14" customWidth="1"/>
    <col min="3" max="3" width="21.140625" customWidth="1"/>
    <col min="4" max="4" width="95.5703125" customWidth="1"/>
    <col min="7" max="7" width="19.28515625" customWidth="1"/>
    <col min="8" max="8" width="10.7109375" customWidth="1"/>
    <col min="9" max="9" width="11.140625" customWidth="1"/>
    <col min="11" max="11" width="14.42578125" customWidth="1"/>
    <col min="12" max="12" width="18.28515625" customWidth="1"/>
  </cols>
  <sheetData>
    <row r="1" spans="1:13" ht="113.25" x14ac:dyDescent="0.25">
      <c r="A1" s="1" t="s">
        <v>0</v>
      </c>
      <c r="B1" s="1" t="s">
        <v>1</v>
      </c>
      <c r="C1" s="2" t="s">
        <v>2</v>
      </c>
      <c r="D1" s="2" t="s">
        <v>3</v>
      </c>
      <c r="E1" s="3" t="s">
        <v>25</v>
      </c>
      <c r="F1" s="2" t="s">
        <v>4</v>
      </c>
      <c r="G1" s="2" t="s">
        <v>5</v>
      </c>
      <c r="H1" s="2" t="s">
        <v>6</v>
      </c>
      <c r="I1" s="2" t="s">
        <v>7</v>
      </c>
      <c r="J1" s="2" t="s">
        <v>8</v>
      </c>
      <c r="K1" s="2" t="s">
        <v>9</v>
      </c>
      <c r="L1" s="2" t="s">
        <v>10</v>
      </c>
      <c r="M1" s="16" t="s">
        <v>23</v>
      </c>
    </row>
    <row r="2" spans="1:13" ht="190.5" customHeight="1" x14ac:dyDescent="0.25">
      <c r="A2" s="4">
        <v>1</v>
      </c>
      <c r="B2" s="4" t="s">
        <v>11</v>
      </c>
      <c r="C2" s="4" t="s">
        <v>12</v>
      </c>
      <c r="D2" s="4" t="s">
        <v>13</v>
      </c>
      <c r="E2" s="5">
        <v>45000</v>
      </c>
      <c r="F2" s="6" t="s">
        <v>14</v>
      </c>
      <c r="G2" s="7"/>
      <c r="H2" s="8">
        <v>1.4260869</v>
      </c>
      <c r="I2" s="8">
        <f>H2*1.21</f>
        <v>1.7255651489999999</v>
      </c>
      <c r="J2" s="8">
        <v>21</v>
      </c>
      <c r="K2" s="8">
        <f>E2*H2</f>
        <v>64173.910500000005</v>
      </c>
      <c r="L2" s="9">
        <f>E2*I2</f>
        <v>77650.431704999995</v>
      </c>
      <c r="M2" s="17" t="s">
        <v>22</v>
      </c>
    </row>
    <row r="3" spans="1:13" ht="33.75" customHeight="1" x14ac:dyDescent="0.25">
      <c r="A3" s="4">
        <v>2</v>
      </c>
      <c r="B3" s="4" t="s">
        <v>15</v>
      </c>
      <c r="C3" s="4" t="s">
        <v>26</v>
      </c>
      <c r="D3" s="4" t="s">
        <v>16</v>
      </c>
      <c r="E3" s="5">
        <v>4000</v>
      </c>
      <c r="F3" s="6" t="s">
        <v>17</v>
      </c>
      <c r="G3" s="7"/>
      <c r="H3" s="8">
        <v>7</v>
      </c>
      <c r="I3" s="8">
        <f t="shared" ref="I3:I4" si="0">H3*1.05</f>
        <v>7.3500000000000005</v>
      </c>
      <c r="J3" s="8">
        <v>5</v>
      </c>
      <c r="K3" s="8">
        <f t="shared" ref="K3:K4" si="1">E3*H3</f>
        <v>28000</v>
      </c>
      <c r="L3" s="9">
        <f t="shared" ref="L3:L4" si="2">E3*I3</f>
        <v>29400.000000000004</v>
      </c>
      <c r="M3" s="17" t="s">
        <v>24</v>
      </c>
    </row>
    <row r="4" spans="1:13" ht="120" x14ac:dyDescent="0.25">
      <c r="A4" s="4">
        <v>3</v>
      </c>
      <c r="B4" s="4" t="s">
        <v>15</v>
      </c>
      <c r="C4" s="4" t="s">
        <v>27</v>
      </c>
      <c r="D4" s="4" t="s">
        <v>32</v>
      </c>
      <c r="E4" s="5">
        <v>20000</v>
      </c>
      <c r="F4" s="6" t="s">
        <v>17</v>
      </c>
      <c r="G4" s="7"/>
      <c r="H4" s="8">
        <v>6</v>
      </c>
      <c r="I4" s="8">
        <f t="shared" si="0"/>
        <v>6.3000000000000007</v>
      </c>
      <c r="J4" s="8">
        <v>5</v>
      </c>
      <c r="K4" s="8">
        <f t="shared" si="1"/>
        <v>120000</v>
      </c>
      <c r="L4" s="9">
        <f t="shared" si="2"/>
        <v>126000.00000000001</v>
      </c>
      <c r="M4" s="17" t="s">
        <v>30</v>
      </c>
    </row>
    <row r="5" spans="1:13" ht="75" x14ac:dyDescent="0.25">
      <c r="A5" s="4">
        <v>4</v>
      </c>
      <c r="B5" s="4" t="s">
        <v>18</v>
      </c>
      <c r="C5" s="4" t="s">
        <v>28</v>
      </c>
      <c r="D5" s="4" t="s">
        <v>29</v>
      </c>
      <c r="E5" s="5">
        <v>600</v>
      </c>
      <c r="F5" s="6" t="s">
        <v>14</v>
      </c>
      <c r="G5" s="7"/>
      <c r="H5" s="8">
        <v>25</v>
      </c>
      <c r="I5" s="8">
        <f>H5*1.05</f>
        <v>26.25</v>
      </c>
      <c r="J5" s="8">
        <v>5</v>
      </c>
      <c r="K5" s="8">
        <f>E5*H5</f>
        <v>15000</v>
      </c>
      <c r="L5" s="9">
        <f>E5*I5</f>
        <v>15750</v>
      </c>
      <c r="M5" s="18" t="s">
        <v>31</v>
      </c>
    </row>
    <row r="6" spans="1:13" ht="409.5" x14ac:dyDescent="0.25">
      <c r="A6" s="4">
        <v>5</v>
      </c>
      <c r="B6" s="4" t="s">
        <v>18</v>
      </c>
      <c r="C6" s="4" t="s">
        <v>35</v>
      </c>
      <c r="D6" s="4" t="s">
        <v>37</v>
      </c>
      <c r="E6" s="5">
        <v>3000</v>
      </c>
      <c r="F6" s="6" t="s">
        <v>33</v>
      </c>
      <c r="G6" s="7"/>
      <c r="H6" s="8">
        <v>63.616</v>
      </c>
      <c r="I6" s="8">
        <f>H6*1.05</f>
        <v>66.796800000000005</v>
      </c>
      <c r="J6" s="8">
        <v>5</v>
      </c>
      <c r="K6" s="8">
        <f>E6*H6</f>
        <v>190848</v>
      </c>
      <c r="L6" s="9">
        <f>E6*I6</f>
        <v>200390.40000000002</v>
      </c>
      <c r="M6" s="18" t="s">
        <v>36</v>
      </c>
    </row>
    <row r="7" spans="1:13" ht="45" x14ac:dyDescent="0.25">
      <c r="A7" s="4">
        <v>6</v>
      </c>
      <c r="B7" s="4" t="s">
        <v>18</v>
      </c>
      <c r="C7" s="4" t="s">
        <v>19</v>
      </c>
      <c r="D7" s="4" t="s">
        <v>20</v>
      </c>
      <c r="E7" s="5">
        <v>40000</v>
      </c>
      <c r="F7" s="6" t="s">
        <v>14</v>
      </c>
      <c r="G7" s="7"/>
      <c r="H7" s="8">
        <v>0.26</v>
      </c>
      <c r="I7" s="8">
        <f>H7*1.21</f>
        <v>0.31459999999999999</v>
      </c>
      <c r="J7" s="8">
        <v>21</v>
      </c>
      <c r="K7" s="8">
        <f>E7*H7</f>
        <v>10400</v>
      </c>
      <c r="L7" s="9">
        <f>E7*I7</f>
        <v>12584</v>
      </c>
      <c r="M7" s="18" t="s">
        <v>34</v>
      </c>
    </row>
    <row r="8" spans="1:13" ht="15.75" x14ac:dyDescent="0.25">
      <c r="A8" s="10"/>
      <c r="B8" s="10"/>
      <c r="C8" s="10"/>
      <c r="D8" s="11"/>
      <c r="E8" s="12">
        <f>SUM(E2:E7)</f>
        <v>112600</v>
      </c>
      <c r="F8" s="10"/>
      <c r="G8" s="10"/>
      <c r="H8" s="10"/>
      <c r="I8" s="10"/>
      <c r="J8" s="10" t="s">
        <v>21</v>
      </c>
      <c r="K8" s="9">
        <f>SUM(K2:K7)</f>
        <v>428421.9105</v>
      </c>
      <c r="L8" s="13">
        <f>SUM(L2:L7)</f>
        <v>461774.83170500002</v>
      </c>
      <c r="M8" s="10"/>
    </row>
    <row r="9" spans="1:13" ht="15.75" x14ac:dyDescent="0.25">
      <c r="D9" s="14"/>
    </row>
    <row r="10" spans="1:13" ht="15.75" x14ac:dyDescent="0.25">
      <c r="D10" s="14"/>
    </row>
    <row r="11" spans="1:13" ht="15.75" x14ac:dyDescent="0.25">
      <c r="D11" s="14"/>
    </row>
    <row r="12" spans="1:13" ht="15.75" x14ac:dyDescent="0.25">
      <c r="D12" s="14"/>
    </row>
    <row r="13" spans="1:13" ht="15.75" x14ac:dyDescent="0.25">
      <c r="D13" s="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2025-01-16T07:15:03Z</dcterms:created>
  <dcterms:modified xsi:type="dcterms:W3CDTF">2025-01-22T13:35:56Z</dcterms:modified>
</cp:coreProperties>
</file>