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priemones deguonies terapijai 4204\"/>
    </mc:Choice>
  </mc:AlternateContent>
  <xr:revisionPtr revIDLastSave="0" documentId="13_ncr:1_{76B2955D-9E83-42D5-8325-B5899C531219}"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86" i="1" l="1"/>
  <c r="F170" i="1"/>
  <c r="G185" i="1" s="1"/>
  <c r="G160" i="1"/>
  <c r="F151" i="1"/>
  <c r="F159" i="1" s="1"/>
  <c r="F160" i="1" s="1"/>
  <c r="F161" i="1" s="1"/>
  <c r="G141" i="1"/>
  <c r="F133" i="1"/>
  <c r="G140" i="1" s="1"/>
  <c r="G123" i="1"/>
  <c r="F115" i="1"/>
  <c r="G122" i="1" s="1"/>
  <c r="G105" i="1"/>
  <c r="F96" i="1"/>
  <c r="G104" i="1" s="1"/>
  <c r="G86" i="1"/>
  <c r="F78" i="1"/>
  <c r="G85" i="1" s="1"/>
  <c r="G68" i="1"/>
  <c r="F58" i="1"/>
  <c r="G67" i="1" s="1"/>
  <c r="G48" i="1"/>
  <c r="F37" i="1"/>
  <c r="G47" i="1" s="1"/>
  <c r="G21" i="1"/>
  <c r="F185" i="1" l="1"/>
  <c r="F186" i="1" s="1"/>
  <c r="F187" i="1" s="1"/>
  <c r="G159" i="1"/>
  <c r="F47" i="1"/>
  <c r="F48" i="1" s="1"/>
  <c r="F49" i="1" s="1"/>
  <c r="F67" i="1"/>
  <c r="F68" i="1" s="1"/>
  <c r="F69" i="1" s="1"/>
  <c r="F85" i="1"/>
  <c r="F86" i="1" s="1"/>
  <c r="F87" i="1" s="1"/>
  <c r="F104" i="1"/>
  <c r="F105" i="1" s="1"/>
  <c r="F106" i="1" s="1"/>
  <c r="F122" i="1"/>
  <c r="F123" i="1" s="1"/>
  <c r="F124" i="1" s="1"/>
  <c r="F140" i="1"/>
  <c r="F141" i="1" s="1"/>
  <c r="F142" i="1" s="1"/>
</calcChain>
</file>

<file path=xl/sharedStrings.xml><?xml version="1.0" encoding="utf-8"?>
<sst xmlns="http://schemas.openxmlformats.org/spreadsheetml/2006/main" count="339" uniqueCount="213">
  <si>
    <t>PIRKIMO SĄLYGŲ PRIEDAS "PASIŪLYMO FORMA"</t>
  </si>
  <si>
    <t>PRIEMONĖS DEGUONIES TERAPIJAI IR ATSIURBIMUI ( DRĖKINTUVAI, INDAI IR KITA)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</si>
  <si>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</si>
  <si>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</si>
  <si>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</si>
  <si>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</si>
  <si>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</si>
  <si>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</si>
  <si>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</si>
  <si>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</si>
  <si>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</si>
  <si>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</si>
  <si>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</si>
  <si>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</si>
  <si>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</si>
  <si>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</si>
  <si>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</si>
  <si>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</si>
  <si>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</si>
  <si>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</si>
  <si>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</si>
  <si>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</si>
  <si>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</si>
  <si>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</si>
  <si>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</si>
  <si>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</si>
  <si>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</si>
  <si>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INDAS 2 LITRAI ± 100 ML </t>
  </si>
  <si>
    <t>Tiekėjo pasiūlymas:</t>
  </si>
  <si>
    <t>Nr.</t>
  </si>
  <si>
    <t>Pavadinimas</t>
  </si>
  <si>
    <t>Kiekis</t>
  </si>
  <si>
    <t>Mato vienetas</t>
  </si>
  <si>
    <t>Įkainis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</si>
  <si>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</si>
  <si>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</si>
  <si>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</si>
  <si>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t>
  </si>
  <si>
    <t xml:space="preserve">Indas 2 litrai ± 100 ml </t>
  </si>
  <si>
    <t>1.1.</t>
  </si>
  <si>
    <t>vnt</t>
  </si>
  <si>
    <t>1.1.1.</t>
  </si>
  <si>
    <t xml:space="preserve"> Skermsuo: 11 cm ± 1 cm</t>
  </si>
  <si>
    <t>1.1.2.</t>
  </si>
  <si>
    <t>Talpa: 2 litrai ± 100 ml</t>
  </si>
  <si>
    <t>1.1.3.</t>
  </si>
  <si>
    <t>Sugraduotas ne rečiau nei kas 100 ml</t>
  </si>
  <si>
    <t>1.1.4.</t>
  </si>
  <si>
    <t>Indas su dangčiu, turinčiu 2 išėjimus atsiurbimo žarnelėms: būtina</t>
  </si>
  <si>
    <t>1.1.5.</t>
  </si>
  <si>
    <t>Pagamintas iš plastiko, atsparaus dūžiams</t>
  </si>
  <si>
    <t>1.1.6.</t>
  </si>
  <si>
    <t>Indą galima autoklavuoti ne žemesnėje  nei 121°C temperatūroje: būtina</t>
  </si>
  <si>
    <t>1.1.7.</t>
  </si>
  <si>
    <t>Suderinamas su Mevac M46 atsirubėju / naudojamas atskirai prie centralizuotos vakuumo sistemos)</t>
  </si>
  <si>
    <t>1.1.8.</t>
  </si>
  <si>
    <t>Galima naudoti atskirai prie centralizuotos vakuumo sistemoms atsiurbimams atlikti: būtina</t>
  </si>
  <si>
    <t>1.1.9.</t>
  </si>
  <si>
    <t>Žymėjimas CE ženklu ir/ar CE sertifikatas: būtina</t>
  </si>
  <si>
    <t>Suma be PVM</t>
  </si>
  <si>
    <t>Taikomas PVM dydis (%)</t>
  </si>
  <si>
    <t>PVM suma</t>
  </si>
  <si>
    <t>Suma su PVM</t>
  </si>
  <si>
    <t>2. DALIS</t>
  </si>
  <si>
    <t>INDAS 2 LITRAI ± 100 ML SU RANKENA</t>
  </si>
  <si>
    <t>2.</t>
  </si>
  <si>
    <t>Indas 2 litrai ± 100 ml su rankena</t>
  </si>
  <si>
    <t>2.1.</t>
  </si>
  <si>
    <t>Vnt</t>
  </si>
  <si>
    <t>2.1.1.</t>
  </si>
  <si>
    <t>2.1.2.</t>
  </si>
  <si>
    <t>2.1.3.</t>
  </si>
  <si>
    <t>2.1.4.</t>
  </si>
  <si>
    <t>Indas turi vientisą, integruotą plastikinę rankeną.</t>
  </si>
  <si>
    <t>2.1.5.</t>
  </si>
  <si>
    <t>2.1.6.</t>
  </si>
  <si>
    <t>2.1.7.</t>
  </si>
  <si>
    <t>Galima naudoti atskirai prie centralizuotos vakuumo sistemos atsiurbimams atlikti: būtina</t>
  </si>
  <si>
    <t>2.1.8.</t>
  </si>
  <si>
    <t>3. DALIS</t>
  </si>
  <si>
    <t xml:space="preserve">INDAS 4 L </t>
  </si>
  <si>
    <t>3.</t>
  </si>
  <si>
    <t xml:space="preserve">Indas 4 l </t>
  </si>
  <si>
    <t>3.1.</t>
  </si>
  <si>
    <t>3.1.1.</t>
  </si>
  <si>
    <t xml:space="preserve">Talpa: 4 litrai </t>
  </si>
  <si>
    <t>3.1.2.</t>
  </si>
  <si>
    <t>3.1.3.</t>
  </si>
  <si>
    <t>3.1.4.</t>
  </si>
  <si>
    <t>3.1.5.</t>
  </si>
  <si>
    <t>Suderinamas su Hospivac 350 atsiurbėju</t>
  </si>
  <si>
    <t>3.1.6.</t>
  </si>
  <si>
    <t>4. DALIS</t>
  </si>
  <si>
    <t xml:space="preserve">INDAS 1 L </t>
  </si>
  <si>
    <t>4.</t>
  </si>
  <si>
    <t xml:space="preserve">Indas 1 l </t>
  </si>
  <si>
    <t>4.1.</t>
  </si>
  <si>
    <t>Indas 1 l (suderinamas su atsirubėju Aspimed 2.5)</t>
  </si>
  <si>
    <t>4.1.1.</t>
  </si>
  <si>
    <t>Talpa:  1 litras</t>
  </si>
  <si>
    <t>4.1.2.</t>
  </si>
  <si>
    <t>Sugraduotas ne rečiau nei kas 200 ml</t>
  </si>
  <si>
    <t>4.1.3.</t>
  </si>
  <si>
    <t>4.1.4.</t>
  </si>
  <si>
    <t>4.1.5.</t>
  </si>
  <si>
    <t>4.1.6.</t>
  </si>
  <si>
    <t>Suderinamas su Aspimed 2.5 atsiurbėju</t>
  </si>
  <si>
    <t>4.1.7.</t>
  </si>
  <si>
    <t>5. DALIS</t>
  </si>
  <si>
    <t xml:space="preserve">STIKLINIS INDAS </t>
  </si>
  <si>
    <t>5.</t>
  </si>
  <si>
    <t xml:space="preserve">Stiklinis indas </t>
  </si>
  <si>
    <t>5.1.</t>
  </si>
  <si>
    <t>5.1.1.</t>
  </si>
  <si>
    <t>Talpa:  250 ml</t>
  </si>
  <si>
    <t>5.1.2.</t>
  </si>
  <si>
    <t>Sugraduotas ne rečiau nei kas 50 ml</t>
  </si>
  <si>
    <t>5.1.3.</t>
  </si>
  <si>
    <t>Pagamintas iš stiklo</t>
  </si>
  <si>
    <t>5.1.4.</t>
  </si>
  <si>
    <t>Su dangčiu per kurį jungiasi atsiurbimo žarnelė: būtina</t>
  </si>
  <si>
    <t>5.1.5.</t>
  </si>
  <si>
    <t>Suderinamas su Mevacs M46 atsiurbėju</t>
  </si>
  <si>
    <t>5.1.6.</t>
  </si>
  <si>
    <t>6. DALIS</t>
  </si>
  <si>
    <t>LAIKIKLIS INDAMS</t>
  </si>
  <si>
    <t>6.</t>
  </si>
  <si>
    <t>Laikiklis indams</t>
  </si>
  <si>
    <t>6.1.</t>
  </si>
  <si>
    <t>6.1.1.</t>
  </si>
  <si>
    <t>Laikiklio konstrukcija: pagamintas iš nerudijančio plieno ar kito lygiaverčio metalo</t>
  </si>
  <si>
    <t>6.1.2.</t>
  </si>
  <si>
    <t>Laikiklio konstrukcija pritaikyta atsirbimo indo stabiliai fiksacijai</t>
  </si>
  <si>
    <t>6.1.3.</t>
  </si>
  <si>
    <t>Konstrukcija turi rankeną, kurios pagalba laikiklį galima pakabinti ant įrangos ar stovo (pvz., ant lovos krašto paciento pervežimo metu)</t>
  </si>
  <si>
    <t>6.1.4.</t>
  </si>
  <si>
    <t>Laikiklis pritaiktas cilindo formos atsiurbimo indams</t>
  </si>
  <si>
    <t>6.1.5.</t>
  </si>
  <si>
    <t>Laikiklyje turi tilpti 2 l ligoninėje turimi atsiurbimo indai, kurių skersmuo 10,5-11 cm</t>
  </si>
  <si>
    <t>6.1.6.</t>
  </si>
  <si>
    <t>Atsparus dezinfekavimo priemonėms</t>
  </si>
  <si>
    <t>7. DALIS</t>
  </si>
  <si>
    <t>ABSORBENTO INDAS, SKIRTAS MINDRAY A9 ANESTEZIJOS SISTEMAI</t>
  </si>
  <si>
    <t>7.</t>
  </si>
  <si>
    <t>Absorbento indas, skirtas Mindray A9 anestezijos sistemai</t>
  </si>
  <si>
    <t>7.1.</t>
  </si>
  <si>
    <t>7.1.1.</t>
  </si>
  <si>
    <t>Talpa: 1 l</t>
  </si>
  <si>
    <t>7.1.2.</t>
  </si>
  <si>
    <t>7.1.3.</t>
  </si>
  <si>
    <t>Skersmuo 10 cm ± 0,5 cm</t>
  </si>
  <si>
    <t>7.1.4.</t>
  </si>
  <si>
    <t>Indas su dangčiu, turinčiu 2 išėjimus  žarnelėms: būtina</t>
  </si>
  <si>
    <t>7.1.5.</t>
  </si>
  <si>
    <t>Indo dangtis pagmintas iš metalo: būtina</t>
  </si>
  <si>
    <t>7.1.6.</t>
  </si>
  <si>
    <t>Absorbento indas suderinamas su  Mindray A9 anestezijos sistemai</t>
  </si>
  <si>
    <t>7.1.7.</t>
  </si>
  <si>
    <t>8. DALIS</t>
  </si>
  <si>
    <t>DEGUONIES SRAUTO REGULIATORIAI-DRĖKINTUVAI</t>
  </si>
  <si>
    <t>8.</t>
  </si>
  <si>
    <t>Deguonies srauto reguliatoriai-drėkintuvai</t>
  </si>
  <si>
    <t>8.1.</t>
  </si>
  <si>
    <t>8.1.1.</t>
  </si>
  <si>
    <t>Skirtas tolygiam deguonies regulaivimui, indikavimui (su srauto matuokliu) ir drėkinimui</t>
  </si>
  <si>
    <t>8.1.2.</t>
  </si>
  <si>
    <t>Deguonies srauto regulaivimo ribos (ne siauresnės už nurodytas): nuo 0 iki 15 l/min.</t>
  </si>
  <si>
    <t>8.1.3.</t>
  </si>
  <si>
    <t>Darbinis deguonies slėgis (ne mažesnis už nurodytą): 4,5 bar +/- 0,5 bar</t>
  </si>
  <si>
    <t>8.1.4.</t>
  </si>
  <si>
    <t>Regulaivimo tikslumas: leidžiama paklaida, ne didesnė nei 10% nuo skalėje nustatytos reikšmės</t>
  </si>
  <si>
    <t>8.1.5.</t>
  </si>
  <si>
    <t>Skalės vertėse gradacija galima ne retesnė nei kas 1 l</t>
  </si>
  <si>
    <t>8.1.6.</t>
  </si>
  <si>
    <t>8.1.7.</t>
  </si>
  <si>
    <t>Drėkintuvo indas: plastikinis, 300±50 ml talpos, skaidrus, autoklavuojamas prie ne žemesnės nei 121°C temperatūros, nedūžtantis, standžia jungtimi prijungiamas prie deguonies srauto reguliatoriaus.</t>
  </si>
  <si>
    <t>8.1.8.</t>
  </si>
  <si>
    <t>Drėkintuvo indo kamštis (dangtis) pagamintas iš korozijai atsparaus metalo.</t>
  </si>
  <si>
    <t>8.1.9.</t>
  </si>
  <si>
    <t>Reguliatorius pagamintas iš medžiagų, atsparių korozijai (plastikas, bronza ar kitos korozijai atsparios medžiagos)</t>
  </si>
  <si>
    <t>8.1.10.</t>
  </si>
  <si>
    <t>Srauto matuoklio konstrukcija: skalė ir skalės gaubtas pagaminti iš smūgiams atsparaus plastiko</t>
  </si>
  <si>
    <t>8.1.11.</t>
  </si>
  <si>
    <t>Jungiamas tiesiai į sistemos greito sujungimo DIN standarto deguonies lizdą</t>
  </si>
  <si>
    <t>8.1.12.</t>
  </si>
  <si>
    <t>Kiekvienas reguliatrorius pažymėtas serijiniu numeriu: būtina</t>
  </si>
  <si>
    <t>8.1.13.</t>
  </si>
  <si>
    <t>8.1.14.</t>
  </si>
  <si>
    <t>Suteikiama ne trumpesnė nei 12 mėn. garantija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</si>
  <si>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</si>
  <si>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</si>
  <si>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</si>
  <si>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</si>
  <si>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</si>
  <si>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</si>
  <si>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</si>
  <si>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</si>
  <si>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</si>
  <si>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</si>
  <si>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</si>
  <si>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</si>
  <si>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</si>
  <si>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</si>
  <si>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</si>
  <si>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</si>
  <si>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</si>
  <si>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</si>
  <si>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</si>
  <si>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</si>
  <si>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</si>
  <si>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</si>
  <si>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4204 2026-03-05 08:43:52</t>
  </si>
  <si>
    <t>Vidinis filtras: filtro filtravimo dydis ≤70 μm.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</si>
</sst>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rgb="FF242424"/>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xf numFmtId="0" fontId="5" fillId="0" borderId="0" xfId="0" applyFont="1" applyAlignment="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87"/>
  <sheetViews>
    <sheetView tabSelected="1" topLeftCell="A157" workbookViewId="0">
      <selection activeCell="B176" sqref="B176"/>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6" t="s">
        <v>7</v>
      </c>
      <c r="B12" s="37"/>
      <c r="C12" s="30"/>
      <c r="D12" s="31"/>
      <c r="E12" s="31"/>
      <c r="F12" s="32"/>
    </row>
    <row r="13" spans="1:6" ht="15.95" customHeight="1" x14ac:dyDescent="0.25">
      <c r="A13" s="41" t="s">
        <v>8</v>
      </c>
      <c r="B13" s="34"/>
      <c r="C13" s="30"/>
      <c r="D13" s="31"/>
      <c r="E13" s="31"/>
      <c r="F13" s="32"/>
    </row>
    <row r="14" spans="1:6" ht="15.95" customHeight="1" x14ac:dyDescent="0.25">
      <c r="A14" s="41" t="s">
        <v>9</v>
      </c>
      <c r="B14" s="34"/>
      <c r="C14" s="30"/>
      <c r="D14" s="31"/>
      <c r="E14" s="31"/>
      <c r="F14" s="32"/>
    </row>
    <row r="15" spans="1:6" ht="15.95" customHeight="1" x14ac:dyDescent="0.25">
      <c r="A15" s="36" t="s">
        <v>10</v>
      </c>
      <c r="B15" s="37"/>
      <c r="C15" s="30"/>
      <c r="D15" s="31"/>
      <c r="E15" s="31"/>
      <c r="F15" s="32"/>
    </row>
    <row r="16" spans="1:6" ht="63" customHeight="1" x14ac:dyDescent="0.25">
      <c r="A16" s="33" t="s">
        <v>11</v>
      </c>
      <c r="B16" s="34"/>
      <c r="C16" s="30"/>
      <c r="D16" s="31"/>
      <c r="E16" s="31"/>
      <c r="F16" s="32"/>
    </row>
    <row r="17" spans="1:7" ht="15.95" customHeight="1" x14ac:dyDescent="0.25">
      <c r="A17" s="36" t="s">
        <v>12</v>
      </c>
      <c r="B17" s="37"/>
      <c r="C17" s="30"/>
      <c r="D17" s="31"/>
      <c r="E17" s="31"/>
      <c r="F17" s="32"/>
    </row>
    <row r="18" spans="1:7" ht="15.95" customHeight="1" x14ac:dyDescent="0.25">
      <c r="A18" s="36" t="s">
        <v>13</v>
      </c>
      <c r="B18" s="37"/>
      <c r="C18" s="30"/>
      <c r="D18" s="31"/>
      <c r="E18" s="31"/>
      <c r="F18" s="32"/>
    </row>
    <row r="19" spans="1:7" ht="48" customHeight="1" x14ac:dyDescent="0.25">
      <c r="A19" s="36" t="s">
        <v>14</v>
      </c>
      <c r="B19" s="37"/>
      <c r="C19" s="30"/>
      <c r="D19" s="31"/>
      <c r="E19" s="31"/>
      <c r="F19" s="32"/>
    </row>
    <row r="20" spans="1:7" ht="54.95" customHeight="1" x14ac:dyDescent="0.25">
      <c r="A20" s="36" t="s">
        <v>15</v>
      </c>
      <c r="B20" s="37"/>
      <c r="C20" s="30"/>
      <c r="D20" s="31"/>
      <c r="E20" s="31"/>
      <c r="F20" s="32"/>
    </row>
    <row r="21" spans="1:7" ht="71.099999999999994" customHeight="1" x14ac:dyDescent="0.25">
      <c r="A21" s="38" t="s">
        <v>16</v>
      </c>
      <c r="B21" s="39"/>
      <c r="C21" s="42"/>
      <c r="D21" s="43"/>
      <c r="E21" s="43"/>
      <c r="F21" s="43"/>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5"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40" t="s">
        <v>22</v>
      </c>
      <c r="B28" s="29"/>
      <c r="C28" s="29"/>
      <c r="D28" s="29"/>
      <c r="E28" s="29"/>
      <c r="F28" s="29"/>
    </row>
    <row r="29" spans="1:7" x14ac:dyDescent="0.25">
      <c r="A29" s="29" t="s">
        <v>23</v>
      </c>
      <c r="B29" s="29"/>
      <c r="C29" s="29"/>
      <c r="D29" s="29"/>
      <c r="E29" s="29"/>
      <c r="F29" s="29"/>
    </row>
    <row r="30" spans="1:7" x14ac:dyDescent="0.25">
      <c r="A30" s="15" t="s">
        <v>24</v>
      </c>
      <c r="D30" s="16"/>
    </row>
    <row r="31" spans="1:7" x14ac:dyDescent="0.25">
      <c r="A31" s="15" t="s">
        <v>25</v>
      </c>
    </row>
    <row r="32" spans="1:7" x14ac:dyDescent="0.25">
      <c r="A32" s="13" t="s">
        <v>26</v>
      </c>
      <c r="B32" s="13" t="s">
        <v>27</v>
      </c>
    </row>
    <row r="34" spans="1:14" x14ac:dyDescent="0.25">
      <c r="A34" s="13" t="s">
        <v>28</v>
      </c>
    </row>
    <row r="35" spans="1:14" ht="105" x14ac:dyDescent="0.25">
      <c r="A35" s="17" t="s">
        <v>29</v>
      </c>
      <c r="B35" s="17" t="s">
        <v>30</v>
      </c>
      <c r="C35" s="17" t="s">
        <v>31</v>
      </c>
      <c r="D35" s="17" t="s">
        <v>32</v>
      </c>
      <c r="E35" s="17" t="s">
        <v>33</v>
      </c>
      <c r="F35" s="17" t="s">
        <v>34</v>
      </c>
      <c r="G35" s="17" t="s">
        <v>35</v>
      </c>
      <c r="H35" s="26" t="s">
        <v>36</v>
      </c>
      <c r="I35" s="12"/>
      <c r="J35" s="12"/>
      <c r="K35" s="12"/>
      <c r="L35" s="12"/>
      <c r="M35" s="12"/>
      <c r="N35" s="12"/>
    </row>
    <row r="36" spans="1:14" x14ac:dyDescent="0.25">
      <c r="A36" s="17" t="s">
        <v>37</v>
      </c>
      <c r="B36" s="17" t="s">
        <v>38</v>
      </c>
      <c r="C36" s="18"/>
      <c r="D36" s="18"/>
      <c r="E36" s="18"/>
      <c r="F36" s="18"/>
      <c r="G36" s="18"/>
      <c r="H36" s="18"/>
    </row>
    <row r="37" spans="1:14" x14ac:dyDescent="0.25">
      <c r="A37" s="18" t="s">
        <v>39</v>
      </c>
      <c r="B37" s="18" t="s">
        <v>38</v>
      </c>
      <c r="C37" s="18">
        <v>50</v>
      </c>
      <c r="D37" s="18" t="s">
        <v>40</v>
      </c>
      <c r="E37" s="19"/>
      <c r="F37" s="18" t="str">
        <f>IF(ISBLANK(E37),"", PRODUCT(C37,E37))</f>
        <v/>
      </c>
      <c r="G37" s="20"/>
      <c r="H37" s="18"/>
    </row>
    <row r="38" spans="1:14" x14ac:dyDescent="0.25">
      <c r="A38" s="18" t="s">
        <v>41</v>
      </c>
      <c r="B38" s="18" t="s">
        <v>42</v>
      </c>
      <c r="C38" s="18"/>
      <c r="D38" s="18"/>
      <c r="E38" s="18"/>
      <c r="F38" s="18"/>
      <c r="G38" s="18"/>
      <c r="H38" s="20"/>
    </row>
    <row r="39" spans="1:14" x14ac:dyDescent="0.25">
      <c r="A39" s="18" t="s">
        <v>43</v>
      </c>
      <c r="B39" s="18" t="s">
        <v>44</v>
      </c>
      <c r="C39" s="18"/>
      <c r="D39" s="18"/>
      <c r="E39" s="18"/>
      <c r="F39" s="18"/>
      <c r="G39" s="18"/>
      <c r="H39" s="20"/>
    </row>
    <row r="40" spans="1:14" x14ac:dyDescent="0.25">
      <c r="A40" s="18" t="s">
        <v>45</v>
      </c>
      <c r="B40" s="18" t="s">
        <v>46</v>
      </c>
      <c r="C40" s="18"/>
      <c r="D40" s="18"/>
      <c r="E40" s="18"/>
      <c r="F40" s="18"/>
      <c r="G40" s="18"/>
      <c r="H40" s="20"/>
    </row>
    <row r="41" spans="1:14" x14ac:dyDescent="0.25">
      <c r="A41" s="18" t="s">
        <v>47</v>
      </c>
      <c r="B41" s="18" t="s">
        <v>48</v>
      </c>
      <c r="C41" s="18"/>
      <c r="D41" s="18"/>
      <c r="E41" s="18"/>
      <c r="F41" s="18"/>
      <c r="G41" s="18"/>
      <c r="H41" s="20"/>
    </row>
    <row r="42" spans="1:14" x14ac:dyDescent="0.25">
      <c r="A42" s="18" t="s">
        <v>49</v>
      </c>
      <c r="B42" s="18" t="s">
        <v>50</v>
      </c>
      <c r="C42" s="18"/>
      <c r="D42" s="18"/>
      <c r="E42" s="18"/>
      <c r="F42" s="18"/>
      <c r="G42" s="18"/>
      <c r="H42" s="20"/>
    </row>
    <row r="43" spans="1:14" x14ac:dyDescent="0.25">
      <c r="A43" s="18" t="s">
        <v>51</v>
      </c>
      <c r="B43" s="18" t="s">
        <v>52</v>
      </c>
      <c r="C43" s="18"/>
      <c r="D43" s="18"/>
      <c r="E43" s="18"/>
      <c r="F43" s="18"/>
      <c r="G43" s="18"/>
      <c r="H43" s="20"/>
    </row>
    <row r="44" spans="1:14" x14ac:dyDescent="0.25">
      <c r="A44" s="18" t="s">
        <v>53</v>
      </c>
      <c r="B44" s="18" t="s">
        <v>54</v>
      </c>
      <c r="C44" s="18"/>
      <c r="D44" s="18"/>
      <c r="E44" s="18"/>
      <c r="F44" s="18"/>
      <c r="G44" s="18"/>
      <c r="H44" s="20"/>
    </row>
    <row r="45" spans="1:14" x14ac:dyDescent="0.25">
      <c r="A45" s="18" t="s">
        <v>55</v>
      </c>
      <c r="B45" s="18" t="s">
        <v>56</v>
      </c>
      <c r="C45" s="18"/>
      <c r="D45" s="18"/>
      <c r="E45" s="18"/>
      <c r="F45" s="18"/>
      <c r="G45" s="18"/>
      <c r="H45" s="20"/>
    </row>
    <row r="46" spans="1:14" x14ac:dyDescent="0.25">
      <c r="A46" s="18" t="s">
        <v>57</v>
      </c>
      <c r="B46" s="18" t="s">
        <v>58</v>
      </c>
      <c r="C46" s="18"/>
      <c r="D46" s="18"/>
      <c r="E46" s="18"/>
      <c r="F46" s="18"/>
      <c r="G46" s="18"/>
      <c r="H46" s="20"/>
    </row>
    <row r="47" spans="1:14" x14ac:dyDescent="0.25">
      <c r="E47" s="17" t="s">
        <v>59</v>
      </c>
      <c r="F47" s="17" t="str">
        <f>IF((COUNT(C37:C46)&lt;&gt;COUNT(F37:F46)),"", ROUND(SUM(F37:F46),2))</f>
        <v/>
      </c>
      <c r="G47" s="15" t="str">
        <f>IF((COUNT(C37:C46)&lt;&gt;COUNT(F37:F46)),"Neužpildytos visų objektų kainos", "")</f>
        <v>Neužpildytos visų objektų kainos</v>
      </c>
    </row>
    <row r="48" spans="1:14" x14ac:dyDescent="0.25">
      <c r="C48" s="17" t="s">
        <v>60</v>
      </c>
      <c r="D48" s="20"/>
      <c r="E48" s="17" t="s">
        <v>61</v>
      </c>
      <c r="F48" s="17" t="str">
        <f>IF(OR(F47="",D48=""),"", ROUND(PRODUCT(D48,F47)/100,2))</f>
        <v/>
      </c>
      <c r="G48" s="15" t="str">
        <f>IF(D48="", "Nurodykite taikomą PVM dydį", "")</f>
        <v>Nurodykite taikomą PVM dydį</v>
      </c>
    </row>
    <row r="49" spans="1:14" x14ac:dyDescent="0.25">
      <c r="E49" s="17" t="s">
        <v>62</v>
      </c>
      <c r="F49" s="17">
        <f>IF(ISBLANK(F48), "", ROUND(SUM(F47:F48),2))</f>
        <v>0</v>
      </c>
    </row>
    <row r="53" spans="1:14" x14ac:dyDescent="0.25">
      <c r="A53" s="13" t="s">
        <v>63</v>
      </c>
      <c r="B53" s="13" t="s">
        <v>64</v>
      </c>
    </row>
    <row r="55" spans="1:14" x14ac:dyDescent="0.25">
      <c r="A55" s="13" t="s">
        <v>28</v>
      </c>
    </row>
    <row r="56" spans="1:14" ht="105" x14ac:dyDescent="0.25">
      <c r="A56" s="17" t="s">
        <v>29</v>
      </c>
      <c r="B56" s="17" t="s">
        <v>30</v>
      </c>
      <c r="C56" s="17" t="s">
        <v>31</v>
      </c>
      <c r="D56" s="17" t="s">
        <v>32</v>
      </c>
      <c r="E56" s="17" t="s">
        <v>33</v>
      </c>
      <c r="F56" s="17" t="s">
        <v>34</v>
      </c>
      <c r="G56" s="17" t="s">
        <v>35</v>
      </c>
      <c r="H56" s="26" t="s">
        <v>36</v>
      </c>
      <c r="I56" s="12"/>
      <c r="J56" s="12"/>
      <c r="K56" s="12"/>
      <c r="L56" s="12"/>
      <c r="M56" s="12"/>
      <c r="N56" s="12"/>
    </row>
    <row r="57" spans="1:14" x14ac:dyDescent="0.25">
      <c r="A57" s="17" t="s">
        <v>65</v>
      </c>
      <c r="B57" s="17" t="s">
        <v>66</v>
      </c>
      <c r="C57" s="18"/>
      <c r="D57" s="18"/>
      <c r="E57" s="18"/>
      <c r="F57" s="18"/>
      <c r="G57" s="18"/>
      <c r="H57" s="18"/>
    </row>
    <row r="58" spans="1:14" x14ac:dyDescent="0.25">
      <c r="A58" s="18" t="s">
        <v>67</v>
      </c>
      <c r="B58" s="18" t="s">
        <v>66</v>
      </c>
      <c r="C58" s="18">
        <v>10</v>
      </c>
      <c r="D58" s="18" t="s">
        <v>68</v>
      </c>
      <c r="E58" s="19"/>
      <c r="F58" s="18" t="str">
        <f>IF(ISBLANK(E58),"", PRODUCT(C58,E58))</f>
        <v/>
      </c>
      <c r="G58" s="20"/>
      <c r="H58" s="18"/>
    </row>
    <row r="59" spans="1:14" x14ac:dyDescent="0.25">
      <c r="A59" s="18" t="s">
        <v>69</v>
      </c>
      <c r="B59" s="18" t="s">
        <v>44</v>
      </c>
      <c r="C59" s="18"/>
      <c r="D59" s="18"/>
      <c r="E59" s="18"/>
      <c r="F59" s="18"/>
      <c r="G59" s="18"/>
      <c r="H59" s="20"/>
    </row>
    <row r="60" spans="1:14" x14ac:dyDescent="0.25">
      <c r="A60" s="18" t="s">
        <v>70</v>
      </c>
      <c r="B60" s="18" t="s">
        <v>46</v>
      </c>
      <c r="C60" s="18"/>
      <c r="D60" s="18"/>
      <c r="E60" s="18"/>
      <c r="F60" s="18"/>
      <c r="G60" s="18"/>
      <c r="H60" s="20"/>
    </row>
    <row r="61" spans="1:14" x14ac:dyDescent="0.25">
      <c r="A61" s="18" t="s">
        <v>71</v>
      </c>
      <c r="B61" s="18" t="s">
        <v>48</v>
      </c>
      <c r="C61" s="18"/>
      <c r="D61" s="18"/>
      <c r="E61" s="18"/>
      <c r="F61" s="18"/>
      <c r="G61" s="18"/>
      <c r="H61" s="20"/>
    </row>
    <row r="62" spans="1:14" x14ac:dyDescent="0.25">
      <c r="A62" s="18" t="s">
        <v>72</v>
      </c>
      <c r="B62" s="18" t="s">
        <v>73</v>
      </c>
      <c r="C62" s="18"/>
      <c r="D62" s="18"/>
      <c r="E62" s="18"/>
      <c r="F62" s="18"/>
      <c r="G62" s="18"/>
      <c r="H62" s="20"/>
    </row>
    <row r="63" spans="1:14" x14ac:dyDescent="0.25">
      <c r="A63" s="18" t="s">
        <v>74</v>
      </c>
      <c r="B63" s="18" t="s">
        <v>50</v>
      </c>
      <c r="C63" s="18"/>
      <c r="D63" s="18"/>
      <c r="E63" s="18"/>
      <c r="F63" s="18"/>
      <c r="G63" s="18"/>
      <c r="H63" s="20"/>
    </row>
    <row r="64" spans="1:14" x14ac:dyDescent="0.25">
      <c r="A64" s="18" t="s">
        <v>75</v>
      </c>
      <c r="B64" s="18" t="s">
        <v>52</v>
      </c>
      <c r="C64" s="18"/>
      <c r="D64" s="18"/>
      <c r="E64" s="18"/>
      <c r="F64" s="18"/>
      <c r="G64" s="18"/>
      <c r="H64" s="20"/>
    </row>
    <row r="65" spans="1:14" x14ac:dyDescent="0.25">
      <c r="A65" s="18" t="s">
        <v>76</v>
      </c>
      <c r="B65" s="18" t="s">
        <v>77</v>
      </c>
      <c r="C65" s="18"/>
      <c r="D65" s="18"/>
      <c r="E65" s="18"/>
      <c r="F65" s="18"/>
      <c r="G65" s="18"/>
      <c r="H65" s="20"/>
    </row>
    <row r="66" spans="1:14" x14ac:dyDescent="0.25">
      <c r="A66" s="18" t="s">
        <v>78</v>
      </c>
      <c r="B66" s="18" t="s">
        <v>58</v>
      </c>
      <c r="C66" s="18"/>
      <c r="D66" s="18"/>
      <c r="E66" s="18"/>
      <c r="F66" s="18"/>
      <c r="G66" s="18"/>
      <c r="H66" s="20"/>
    </row>
    <row r="67" spans="1:14" x14ac:dyDescent="0.25">
      <c r="E67" s="17" t="s">
        <v>59</v>
      </c>
      <c r="F67" s="17" t="str">
        <f>IF((COUNT(C58:C66)&lt;&gt;COUNT(F58:F66)),"", ROUND(SUM(F58:F66),2))</f>
        <v/>
      </c>
      <c r="G67" s="15" t="str">
        <f>IF((COUNT(C58:C66)&lt;&gt;COUNT(F58:F66)),"Neužpildytos visų objektų kainos", "")</f>
        <v>Neužpildytos visų objektų kainos</v>
      </c>
    </row>
    <row r="68" spans="1:14" x14ac:dyDescent="0.25">
      <c r="C68" s="17" t="s">
        <v>60</v>
      </c>
      <c r="D68" s="20"/>
      <c r="E68" s="17" t="s">
        <v>61</v>
      </c>
      <c r="F68" s="17" t="str">
        <f>IF(OR(F67="",D68=""),"", ROUND(PRODUCT(D68,F67)/100,2))</f>
        <v/>
      </c>
      <c r="G68" s="15" t="str">
        <f>IF(D68="", "Nurodykite taikomą PVM dydį", "")</f>
        <v>Nurodykite taikomą PVM dydį</v>
      </c>
    </row>
    <row r="69" spans="1:14" x14ac:dyDescent="0.25">
      <c r="E69" s="17" t="s">
        <v>62</v>
      </c>
      <c r="F69" s="17">
        <f>IF(ISBLANK(F68), "", ROUND(SUM(F67:F68),2))</f>
        <v>0</v>
      </c>
    </row>
    <row r="73" spans="1:14" x14ac:dyDescent="0.25">
      <c r="A73" s="13" t="s">
        <v>79</v>
      </c>
      <c r="B73" s="13" t="s">
        <v>80</v>
      </c>
    </row>
    <row r="75" spans="1:14" x14ac:dyDescent="0.25">
      <c r="A75" s="13" t="s">
        <v>28</v>
      </c>
    </row>
    <row r="76" spans="1:14" ht="105" x14ac:dyDescent="0.25">
      <c r="A76" s="17" t="s">
        <v>29</v>
      </c>
      <c r="B76" s="17" t="s">
        <v>30</v>
      </c>
      <c r="C76" s="17" t="s">
        <v>31</v>
      </c>
      <c r="D76" s="17" t="s">
        <v>32</v>
      </c>
      <c r="E76" s="17" t="s">
        <v>33</v>
      </c>
      <c r="F76" s="17" t="s">
        <v>34</v>
      </c>
      <c r="G76" s="17" t="s">
        <v>35</v>
      </c>
      <c r="H76" s="26" t="s">
        <v>36</v>
      </c>
      <c r="I76" s="12"/>
      <c r="J76" s="12"/>
      <c r="K76" s="12"/>
      <c r="L76" s="12"/>
      <c r="M76" s="12"/>
      <c r="N76" s="12"/>
    </row>
    <row r="77" spans="1:14" x14ac:dyDescent="0.25">
      <c r="A77" s="17" t="s">
        <v>81</v>
      </c>
      <c r="B77" s="17" t="s">
        <v>82</v>
      </c>
      <c r="C77" s="18"/>
      <c r="D77" s="18"/>
      <c r="E77" s="18"/>
      <c r="F77" s="18"/>
      <c r="G77" s="18"/>
      <c r="H77" s="18"/>
    </row>
    <row r="78" spans="1:14" x14ac:dyDescent="0.25">
      <c r="A78" s="18" t="s">
        <v>83</v>
      </c>
      <c r="B78" s="18" t="s">
        <v>82</v>
      </c>
      <c r="C78" s="18">
        <v>5</v>
      </c>
      <c r="D78" s="18" t="s">
        <v>68</v>
      </c>
      <c r="E78" s="19"/>
      <c r="F78" s="18" t="str">
        <f>IF(ISBLANK(E78),"", PRODUCT(C78,E78))</f>
        <v/>
      </c>
      <c r="G78" s="20"/>
      <c r="H78" s="18"/>
    </row>
    <row r="79" spans="1:14" x14ac:dyDescent="0.25">
      <c r="A79" s="18" t="s">
        <v>84</v>
      </c>
      <c r="B79" s="18" t="s">
        <v>85</v>
      </c>
      <c r="C79" s="18"/>
      <c r="D79" s="18"/>
      <c r="E79" s="18"/>
      <c r="F79" s="18"/>
      <c r="G79" s="18"/>
      <c r="H79" s="20"/>
    </row>
    <row r="80" spans="1:14" x14ac:dyDescent="0.25">
      <c r="A80" s="18" t="s">
        <v>86</v>
      </c>
      <c r="B80" s="18" t="s">
        <v>48</v>
      </c>
      <c r="C80" s="18"/>
      <c r="D80" s="18"/>
      <c r="E80" s="18"/>
      <c r="F80" s="18"/>
      <c r="G80" s="18"/>
      <c r="H80" s="20"/>
    </row>
    <row r="81" spans="1:14" x14ac:dyDescent="0.25">
      <c r="A81" s="18" t="s">
        <v>87</v>
      </c>
      <c r="B81" s="18" t="s">
        <v>50</v>
      </c>
      <c r="C81" s="18"/>
      <c r="D81" s="18"/>
      <c r="E81" s="18"/>
      <c r="F81" s="18"/>
      <c r="G81" s="18"/>
      <c r="H81" s="20"/>
    </row>
    <row r="82" spans="1:14" x14ac:dyDescent="0.25">
      <c r="A82" s="18" t="s">
        <v>88</v>
      </c>
      <c r="B82" s="18" t="s">
        <v>52</v>
      </c>
      <c r="C82" s="18"/>
      <c r="D82" s="18"/>
      <c r="E82" s="18"/>
      <c r="F82" s="18"/>
      <c r="G82" s="18"/>
      <c r="H82" s="20"/>
    </row>
    <row r="83" spans="1:14" x14ac:dyDescent="0.25">
      <c r="A83" s="18" t="s">
        <v>89</v>
      </c>
      <c r="B83" s="18" t="s">
        <v>90</v>
      </c>
      <c r="C83" s="18"/>
      <c r="D83" s="18"/>
      <c r="E83" s="18"/>
      <c r="F83" s="18"/>
      <c r="G83" s="18"/>
      <c r="H83" s="20"/>
    </row>
    <row r="84" spans="1:14" x14ac:dyDescent="0.25">
      <c r="A84" s="18" t="s">
        <v>91</v>
      </c>
      <c r="B84" s="18" t="s">
        <v>58</v>
      </c>
      <c r="C84" s="18"/>
      <c r="D84" s="18"/>
      <c r="E84" s="18"/>
      <c r="F84" s="18"/>
      <c r="G84" s="18"/>
      <c r="H84" s="20"/>
    </row>
    <row r="85" spans="1:14" x14ac:dyDescent="0.25">
      <c r="E85" s="17" t="s">
        <v>59</v>
      </c>
      <c r="F85" s="17" t="str">
        <f>IF((COUNT(C78:C84)&lt;&gt;COUNT(F78:F84)),"", ROUND(SUM(F78:F84),2))</f>
        <v/>
      </c>
      <c r="G85" s="15" t="str">
        <f>IF((COUNT(C78:C84)&lt;&gt;COUNT(F78:F84)),"Neužpildytos visų objektų kainos", "")</f>
        <v>Neužpildytos visų objektų kainos</v>
      </c>
    </row>
    <row r="86" spans="1:14" x14ac:dyDescent="0.25">
      <c r="C86" s="17" t="s">
        <v>60</v>
      </c>
      <c r="D86" s="20"/>
      <c r="E86" s="17" t="s">
        <v>61</v>
      </c>
      <c r="F86" s="17" t="str">
        <f>IF(OR(F85="",D86=""),"", ROUND(PRODUCT(D86,F85)/100,2))</f>
        <v/>
      </c>
      <c r="G86" s="15" t="str">
        <f>IF(D86="", "Nurodykite taikomą PVM dydį", "")</f>
        <v>Nurodykite taikomą PVM dydį</v>
      </c>
    </row>
    <row r="87" spans="1:14" x14ac:dyDescent="0.25">
      <c r="E87" s="17" t="s">
        <v>62</v>
      </c>
      <c r="F87" s="17">
        <f>IF(ISBLANK(F86), "", ROUND(SUM(F85:F86),2))</f>
        <v>0</v>
      </c>
    </row>
    <row r="91" spans="1:14" x14ac:dyDescent="0.25">
      <c r="A91" s="13" t="s">
        <v>92</v>
      </c>
      <c r="B91" s="13" t="s">
        <v>93</v>
      </c>
    </row>
    <row r="93" spans="1:14" x14ac:dyDescent="0.25">
      <c r="A93" s="13" t="s">
        <v>28</v>
      </c>
    </row>
    <row r="94" spans="1:14" ht="105" x14ac:dyDescent="0.25">
      <c r="A94" s="17" t="s">
        <v>29</v>
      </c>
      <c r="B94" s="17" t="s">
        <v>30</v>
      </c>
      <c r="C94" s="17" t="s">
        <v>31</v>
      </c>
      <c r="D94" s="17" t="s">
        <v>32</v>
      </c>
      <c r="E94" s="17" t="s">
        <v>33</v>
      </c>
      <c r="F94" s="17" t="s">
        <v>34</v>
      </c>
      <c r="G94" s="17" t="s">
        <v>35</v>
      </c>
      <c r="H94" s="26" t="s">
        <v>36</v>
      </c>
      <c r="I94" s="12"/>
      <c r="J94" s="12"/>
      <c r="K94" s="12"/>
      <c r="L94" s="12"/>
      <c r="M94" s="12"/>
      <c r="N94" s="12"/>
    </row>
    <row r="95" spans="1:14" x14ac:dyDescent="0.25">
      <c r="A95" s="17" t="s">
        <v>94</v>
      </c>
      <c r="B95" s="17" t="s">
        <v>95</v>
      </c>
      <c r="C95" s="18"/>
      <c r="D95" s="18"/>
      <c r="E95" s="18"/>
      <c r="F95" s="18"/>
      <c r="G95" s="18"/>
      <c r="H95" s="18"/>
    </row>
    <row r="96" spans="1:14" x14ac:dyDescent="0.25">
      <c r="A96" s="18" t="s">
        <v>96</v>
      </c>
      <c r="B96" s="18" t="s">
        <v>97</v>
      </c>
      <c r="C96" s="18">
        <v>5</v>
      </c>
      <c r="D96" s="18" t="s">
        <v>40</v>
      </c>
      <c r="E96" s="19"/>
      <c r="F96" s="18" t="str">
        <f>IF(ISBLANK(E96),"", PRODUCT(C96,E96))</f>
        <v/>
      </c>
      <c r="G96" s="20"/>
      <c r="H96" s="18"/>
    </row>
    <row r="97" spans="1:8" x14ac:dyDescent="0.25">
      <c r="A97" s="18" t="s">
        <v>98</v>
      </c>
      <c r="B97" s="18" t="s">
        <v>99</v>
      </c>
      <c r="C97" s="18"/>
      <c r="D97" s="18"/>
      <c r="E97" s="18"/>
      <c r="F97" s="18"/>
      <c r="G97" s="18"/>
      <c r="H97" s="20"/>
    </row>
    <row r="98" spans="1:8" x14ac:dyDescent="0.25">
      <c r="A98" s="18" t="s">
        <v>100</v>
      </c>
      <c r="B98" s="18" t="s">
        <v>101</v>
      </c>
      <c r="C98" s="18"/>
      <c r="D98" s="18"/>
      <c r="E98" s="18"/>
      <c r="F98" s="18"/>
      <c r="G98" s="18"/>
      <c r="H98" s="20"/>
    </row>
    <row r="99" spans="1:8" x14ac:dyDescent="0.25">
      <c r="A99" s="18" t="s">
        <v>102</v>
      </c>
      <c r="B99" s="18" t="s">
        <v>48</v>
      </c>
      <c r="C99" s="18"/>
      <c r="D99" s="18"/>
      <c r="E99" s="18"/>
      <c r="F99" s="18"/>
      <c r="G99" s="18"/>
      <c r="H99" s="20"/>
    </row>
    <row r="100" spans="1:8" x14ac:dyDescent="0.25">
      <c r="A100" s="18" t="s">
        <v>103</v>
      </c>
      <c r="B100" s="18" t="s">
        <v>50</v>
      </c>
      <c r="C100" s="18"/>
      <c r="D100" s="18"/>
      <c r="E100" s="18"/>
      <c r="F100" s="18"/>
      <c r="G100" s="18"/>
      <c r="H100" s="20"/>
    </row>
    <row r="101" spans="1:8" x14ac:dyDescent="0.25">
      <c r="A101" s="18" t="s">
        <v>104</v>
      </c>
      <c r="B101" s="18" t="s">
        <v>52</v>
      </c>
      <c r="C101" s="18"/>
      <c r="D101" s="18"/>
      <c r="E101" s="18"/>
      <c r="F101" s="18"/>
      <c r="G101" s="18"/>
      <c r="H101" s="20"/>
    </row>
    <row r="102" spans="1:8" x14ac:dyDescent="0.25">
      <c r="A102" s="18" t="s">
        <v>105</v>
      </c>
      <c r="B102" s="18" t="s">
        <v>106</v>
      </c>
      <c r="C102" s="18"/>
      <c r="D102" s="18"/>
      <c r="E102" s="18"/>
      <c r="F102" s="18"/>
      <c r="G102" s="18"/>
      <c r="H102" s="20"/>
    </row>
    <row r="103" spans="1:8" x14ac:dyDescent="0.25">
      <c r="A103" s="18" t="s">
        <v>107</v>
      </c>
      <c r="B103" s="18" t="s">
        <v>58</v>
      </c>
      <c r="C103" s="18"/>
      <c r="D103" s="18"/>
      <c r="E103" s="18"/>
      <c r="F103" s="18"/>
      <c r="G103" s="18"/>
      <c r="H103" s="20"/>
    </row>
    <row r="104" spans="1:8" x14ac:dyDescent="0.25">
      <c r="E104" s="17" t="s">
        <v>59</v>
      </c>
      <c r="F104" s="17" t="str">
        <f>IF((COUNT(C96:C103)&lt;&gt;COUNT(F96:F103)),"", ROUND(SUM(F96:F103),2))</f>
        <v/>
      </c>
      <c r="G104" s="15" t="str">
        <f>IF((COUNT(C96:C103)&lt;&gt;COUNT(F96:F103)),"Neužpildytos visų objektų kainos", "")</f>
        <v>Neužpildytos visų objektų kainos</v>
      </c>
    </row>
    <row r="105" spans="1:8" x14ac:dyDescent="0.25">
      <c r="C105" s="17" t="s">
        <v>60</v>
      </c>
      <c r="D105" s="20"/>
      <c r="E105" s="17" t="s">
        <v>61</v>
      </c>
      <c r="F105" s="17" t="str">
        <f>IF(OR(F104="",D105=""),"", ROUND(PRODUCT(D105,F104)/100,2))</f>
        <v/>
      </c>
      <c r="G105" s="15" t="str">
        <f>IF(D105="", "Nurodykite taikomą PVM dydį", "")</f>
        <v>Nurodykite taikomą PVM dydį</v>
      </c>
    </row>
    <row r="106" spans="1:8" x14ac:dyDescent="0.25">
      <c r="E106" s="17" t="s">
        <v>62</v>
      </c>
      <c r="F106" s="17">
        <f>IF(ISBLANK(F105), "", ROUND(SUM(F104:F105),2))</f>
        <v>0</v>
      </c>
    </row>
    <row r="110" spans="1:8" x14ac:dyDescent="0.25">
      <c r="A110" s="13" t="s">
        <v>108</v>
      </c>
      <c r="B110" s="13" t="s">
        <v>109</v>
      </c>
    </row>
    <row r="112" spans="1:8" x14ac:dyDescent="0.25">
      <c r="A112" s="13" t="s">
        <v>28</v>
      </c>
    </row>
    <row r="113" spans="1:14" ht="105" x14ac:dyDescent="0.25">
      <c r="A113" s="17" t="s">
        <v>29</v>
      </c>
      <c r="B113" s="17" t="s">
        <v>30</v>
      </c>
      <c r="C113" s="17" t="s">
        <v>31</v>
      </c>
      <c r="D113" s="17" t="s">
        <v>32</v>
      </c>
      <c r="E113" s="17" t="s">
        <v>33</v>
      </c>
      <c r="F113" s="17" t="s">
        <v>34</v>
      </c>
      <c r="G113" s="17" t="s">
        <v>35</v>
      </c>
      <c r="H113" s="26" t="s">
        <v>36</v>
      </c>
      <c r="I113" s="12"/>
      <c r="J113" s="12"/>
      <c r="K113" s="12"/>
      <c r="L113" s="12"/>
      <c r="M113" s="12"/>
      <c r="N113" s="12"/>
    </row>
    <row r="114" spans="1:14" x14ac:dyDescent="0.25">
      <c r="A114" s="17" t="s">
        <v>110</v>
      </c>
      <c r="B114" s="17" t="s">
        <v>111</v>
      </c>
      <c r="C114" s="18"/>
      <c r="D114" s="18"/>
      <c r="E114" s="18"/>
      <c r="F114" s="18"/>
      <c r="G114" s="18"/>
      <c r="H114" s="18"/>
    </row>
    <row r="115" spans="1:14" x14ac:dyDescent="0.25">
      <c r="A115" s="18" t="s">
        <v>112</v>
      </c>
      <c r="B115" s="18" t="s">
        <v>111</v>
      </c>
      <c r="C115" s="18">
        <v>5</v>
      </c>
      <c r="D115" s="18" t="s">
        <v>40</v>
      </c>
      <c r="E115" s="19"/>
      <c r="F115" s="18" t="str">
        <f>IF(ISBLANK(E115),"", PRODUCT(C115,E115))</f>
        <v/>
      </c>
      <c r="G115" s="20"/>
      <c r="H115" s="18"/>
    </row>
    <row r="116" spans="1:14" x14ac:dyDescent="0.25">
      <c r="A116" s="18" t="s">
        <v>113</v>
      </c>
      <c r="B116" s="18" t="s">
        <v>114</v>
      </c>
      <c r="C116" s="18"/>
      <c r="D116" s="18"/>
      <c r="E116" s="18"/>
      <c r="F116" s="18"/>
      <c r="G116" s="18"/>
      <c r="H116" s="20"/>
    </row>
    <row r="117" spans="1:14" x14ac:dyDescent="0.25">
      <c r="A117" s="18" t="s">
        <v>115</v>
      </c>
      <c r="B117" s="18" t="s">
        <v>116</v>
      </c>
      <c r="C117" s="18"/>
      <c r="D117" s="18"/>
      <c r="E117" s="18"/>
      <c r="F117" s="18"/>
      <c r="G117" s="18"/>
      <c r="H117" s="20"/>
    </row>
    <row r="118" spans="1:14" x14ac:dyDescent="0.25">
      <c r="A118" s="18" t="s">
        <v>117</v>
      </c>
      <c r="B118" s="18" t="s">
        <v>118</v>
      </c>
      <c r="C118" s="18"/>
      <c r="D118" s="18"/>
      <c r="E118" s="18"/>
      <c r="F118" s="18"/>
      <c r="G118" s="18"/>
      <c r="H118" s="20"/>
    </row>
    <row r="119" spans="1:14" x14ac:dyDescent="0.25">
      <c r="A119" s="18" t="s">
        <v>119</v>
      </c>
      <c r="B119" s="18" t="s">
        <v>120</v>
      </c>
      <c r="C119" s="18"/>
      <c r="D119" s="18"/>
      <c r="E119" s="18"/>
      <c r="F119" s="18"/>
      <c r="G119" s="18"/>
      <c r="H119" s="20"/>
    </row>
    <row r="120" spans="1:14" x14ac:dyDescent="0.25">
      <c r="A120" s="18" t="s">
        <v>121</v>
      </c>
      <c r="B120" s="18" t="s">
        <v>122</v>
      </c>
      <c r="C120" s="18"/>
      <c r="D120" s="18"/>
      <c r="E120" s="18"/>
      <c r="F120" s="18"/>
      <c r="G120" s="18"/>
      <c r="H120" s="20"/>
    </row>
    <row r="121" spans="1:14" x14ac:dyDescent="0.25">
      <c r="A121" s="18" t="s">
        <v>123</v>
      </c>
      <c r="B121" s="18" t="s">
        <v>58</v>
      </c>
      <c r="C121" s="18"/>
      <c r="D121" s="18"/>
      <c r="E121" s="18"/>
      <c r="F121" s="18"/>
      <c r="G121" s="18"/>
      <c r="H121" s="20"/>
    </row>
    <row r="122" spans="1:14" x14ac:dyDescent="0.25">
      <c r="E122" s="17" t="s">
        <v>59</v>
      </c>
      <c r="F122" s="17" t="str">
        <f>IF((COUNT(C115:C121)&lt;&gt;COUNT(F115:F121)),"", ROUND(SUM(F115:F121),2))</f>
        <v/>
      </c>
      <c r="G122" s="15" t="str">
        <f>IF((COUNT(C115:C121)&lt;&gt;COUNT(F115:F121)),"Neužpildytos visų objektų kainos", "")</f>
        <v>Neužpildytos visų objektų kainos</v>
      </c>
    </row>
    <row r="123" spans="1:14" x14ac:dyDescent="0.25">
      <c r="C123" s="17" t="s">
        <v>60</v>
      </c>
      <c r="D123" s="20"/>
      <c r="E123" s="17" t="s">
        <v>61</v>
      </c>
      <c r="F123" s="17" t="str">
        <f>IF(OR(F122="",D123=""),"", ROUND(PRODUCT(D123,F122)/100,2))</f>
        <v/>
      </c>
      <c r="G123" s="15" t="str">
        <f>IF(D123="", "Nurodykite taikomą PVM dydį", "")</f>
        <v>Nurodykite taikomą PVM dydį</v>
      </c>
    </row>
    <row r="124" spans="1:14" x14ac:dyDescent="0.25">
      <c r="E124" s="17" t="s">
        <v>62</v>
      </c>
      <c r="F124" s="17">
        <f>IF(ISBLANK(F123), "", ROUND(SUM(F122:F123),2))</f>
        <v>0</v>
      </c>
    </row>
    <row r="128" spans="1:14" x14ac:dyDescent="0.25">
      <c r="A128" s="13" t="s">
        <v>124</v>
      </c>
      <c r="B128" s="13" t="s">
        <v>125</v>
      </c>
    </row>
    <row r="130" spans="1:14" x14ac:dyDescent="0.25">
      <c r="A130" s="13" t="s">
        <v>28</v>
      </c>
    </row>
    <row r="131" spans="1:14" ht="105" x14ac:dyDescent="0.25">
      <c r="A131" s="17" t="s">
        <v>29</v>
      </c>
      <c r="B131" s="17" t="s">
        <v>30</v>
      </c>
      <c r="C131" s="17" t="s">
        <v>31</v>
      </c>
      <c r="D131" s="17" t="s">
        <v>32</v>
      </c>
      <c r="E131" s="17" t="s">
        <v>33</v>
      </c>
      <c r="F131" s="17" t="s">
        <v>34</v>
      </c>
      <c r="G131" s="17" t="s">
        <v>35</v>
      </c>
      <c r="H131" s="26" t="s">
        <v>36</v>
      </c>
      <c r="I131" s="12"/>
      <c r="J131" s="12"/>
      <c r="K131" s="12"/>
      <c r="L131" s="12"/>
      <c r="M131" s="12"/>
      <c r="N131" s="12"/>
    </row>
    <row r="132" spans="1:14" x14ac:dyDescent="0.25">
      <c r="A132" s="17" t="s">
        <v>126</v>
      </c>
      <c r="B132" s="17" t="s">
        <v>127</v>
      </c>
      <c r="C132" s="18"/>
      <c r="D132" s="18"/>
      <c r="E132" s="18"/>
      <c r="F132" s="18"/>
      <c r="G132" s="18"/>
      <c r="H132" s="18"/>
    </row>
    <row r="133" spans="1:14" x14ac:dyDescent="0.25">
      <c r="A133" s="18" t="s">
        <v>128</v>
      </c>
      <c r="B133" s="27" t="s">
        <v>127</v>
      </c>
      <c r="C133" s="27">
        <v>30</v>
      </c>
      <c r="D133" s="18" t="s">
        <v>40</v>
      </c>
      <c r="E133" s="19"/>
      <c r="F133" s="18" t="str">
        <f>IF(ISBLANK(E133),"", PRODUCT(C133,E133))</f>
        <v/>
      </c>
      <c r="G133" s="20"/>
      <c r="H133" s="18"/>
    </row>
    <row r="134" spans="1:14" x14ac:dyDescent="0.25">
      <c r="A134" s="18" t="s">
        <v>129</v>
      </c>
      <c r="B134" s="27" t="s">
        <v>130</v>
      </c>
      <c r="C134" s="27"/>
      <c r="D134" s="18"/>
      <c r="E134" s="18"/>
      <c r="F134" s="18"/>
      <c r="G134" s="18"/>
      <c r="H134" s="20"/>
    </row>
    <row r="135" spans="1:14" x14ac:dyDescent="0.25">
      <c r="A135" s="18" t="s">
        <v>131</v>
      </c>
      <c r="B135" s="27" t="s">
        <v>132</v>
      </c>
      <c r="C135" s="27"/>
      <c r="D135" s="18"/>
      <c r="E135" s="18"/>
      <c r="F135" s="18"/>
      <c r="G135" s="18"/>
      <c r="H135" s="20"/>
    </row>
    <row r="136" spans="1:14" ht="30" x14ac:dyDescent="0.25">
      <c r="A136" s="18" t="s">
        <v>133</v>
      </c>
      <c r="B136" s="27" t="s">
        <v>134</v>
      </c>
      <c r="C136" s="27"/>
      <c r="D136" s="18"/>
      <c r="E136" s="18"/>
      <c r="F136" s="18"/>
      <c r="G136" s="18"/>
      <c r="H136" s="20"/>
    </row>
    <row r="137" spans="1:14" x14ac:dyDescent="0.25">
      <c r="A137" s="18" t="s">
        <v>135</v>
      </c>
      <c r="B137" s="27" t="s">
        <v>136</v>
      </c>
      <c r="C137" s="27"/>
      <c r="D137" s="18"/>
      <c r="E137" s="18"/>
      <c r="F137" s="18"/>
      <c r="G137" s="18"/>
      <c r="H137" s="20"/>
    </row>
    <row r="138" spans="1:14" x14ac:dyDescent="0.25">
      <c r="A138" s="18" t="s">
        <v>137</v>
      </c>
      <c r="B138" s="27" t="s">
        <v>138</v>
      </c>
      <c r="C138" s="27"/>
      <c r="D138" s="18"/>
      <c r="E138" s="18"/>
      <c r="F138" s="18"/>
      <c r="G138" s="18"/>
      <c r="H138" s="20"/>
    </row>
    <row r="139" spans="1:14" x14ac:dyDescent="0.25">
      <c r="A139" s="18" t="s">
        <v>139</v>
      </c>
      <c r="B139" s="27" t="s">
        <v>140</v>
      </c>
      <c r="C139" s="27"/>
      <c r="D139" s="18"/>
      <c r="E139" s="18"/>
      <c r="F139" s="18"/>
      <c r="G139" s="18"/>
      <c r="H139" s="20"/>
    </row>
    <row r="140" spans="1:14" x14ac:dyDescent="0.25">
      <c r="E140" s="17" t="s">
        <v>59</v>
      </c>
      <c r="F140" s="17" t="str">
        <f>IF((COUNT(C133:C139)&lt;&gt;COUNT(F133:F139)),"", ROUND(SUM(F133:F139),2))</f>
        <v/>
      </c>
      <c r="G140" s="15" t="str">
        <f>IF((COUNT(C133:C139)&lt;&gt;COUNT(F133:F139)),"Neužpildytos visų objektų kainos", "")</f>
        <v>Neužpildytos visų objektų kainos</v>
      </c>
    </row>
    <row r="141" spans="1:14" x14ac:dyDescent="0.25">
      <c r="C141" s="17" t="s">
        <v>60</v>
      </c>
      <c r="D141" s="20"/>
      <c r="E141" s="17" t="s">
        <v>61</v>
      </c>
      <c r="F141" s="17" t="str">
        <f>IF(OR(F140="",D141=""),"", ROUND(PRODUCT(D141,F140)/100,2))</f>
        <v/>
      </c>
      <c r="G141" s="15" t="str">
        <f>IF(D141="", "Nurodykite taikomą PVM dydį", "")</f>
        <v>Nurodykite taikomą PVM dydį</v>
      </c>
    </row>
    <row r="142" spans="1:14" x14ac:dyDescent="0.25">
      <c r="E142" s="17" t="s">
        <v>62</v>
      </c>
      <c r="F142" s="17">
        <f>IF(ISBLANK(F141), "", ROUND(SUM(F140:F141),2))</f>
        <v>0</v>
      </c>
    </row>
    <row r="146" spans="1:14" x14ac:dyDescent="0.25">
      <c r="A146" s="13" t="s">
        <v>141</v>
      </c>
      <c r="B146" s="13" t="s">
        <v>142</v>
      </c>
    </row>
    <row r="148" spans="1:14" x14ac:dyDescent="0.25">
      <c r="A148" s="13" t="s">
        <v>28</v>
      </c>
    </row>
    <row r="149" spans="1:14" ht="105" x14ac:dyDescent="0.25">
      <c r="A149" s="17" t="s">
        <v>29</v>
      </c>
      <c r="B149" s="17" t="s">
        <v>30</v>
      </c>
      <c r="C149" s="17" t="s">
        <v>31</v>
      </c>
      <c r="D149" s="17" t="s">
        <v>32</v>
      </c>
      <c r="E149" s="17" t="s">
        <v>33</v>
      </c>
      <c r="F149" s="17" t="s">
        <v>34</v>
      </c>
      <c r="G149" s="17" t="s">
        <v>35</v>
      </c>
      <c r="H149" s="26" t="s">
        <v>36</v>
      </c>
      <c r="I149" s="12"/>
      <c r="J149" s="12"/>
      <c r="K149" s="12"/>
      <c r="L149" s="12"/>
      <c r="M149" s="12"/>
      <c r="N149" s="12"/>
    </row>
    <row r="150" spans="1:14" x14ac:dyDescent="0.25">
      <c r="A150" s="17" t="s">
        <v>143</v>
      </c>
      <c r="B150" s="17" t="s">
        <v>144</v>
      </c>
      <c r="C150" s="18"/>
      <c r="D150" s="18"/>
      <c r="E150" s="18"/>
      <c r="F150" s="18"/>
      <c r="G150" s="18"/>
      <c r="H150" s="18"/>
    </row>
    <row r="151" spans="1:14" x14ac:dyDescent="0.25">
      <c r="A151" s="18" t="s">
        <v>145</v>
      </c>
      <c r="B151" s="18" t="s">
        <v>144</v>
      </c>
      <c r="C151" s="18">
        <v>10</v>
      </c>
      <c r="D151" s="18" t="s">
        <v>40</v>
      </c>
      <c r="E151" s="19"/>
      <c r="F151" s="18" t="str">
        <f>IF(ISBLANK(E151),"", PRODUCT(C151,E151))</f>
        <v/>
      </c>
      <c r="G151" s="20"/>
      <c r="H151" s="18"/>
    </row>
    <row r="152" spans="1:14" x14ac:dyDescent="0.25">
      <c r="A152" s="18" t="s">
        <v>146</v>
      </c>
      <c r="B152" s="18" t="s">
        <v>147</v>
      </c>
      <c r="C152" s="18"/>
      <c r="D152" s="18"/>
      <c r="E152" s="18"/>
      <c r="F152" s="18"/>
      <c r="G152" s="18"/>
      <c r="H152" s="20"/>
    </row>
    <row r="153" spans="1:14" x14ac:dyDescent="0.25">
      <c r="A153" s="18" t="s">
        <v>148</v>
      </c>
      <c r="B153" s="18" t="s">
        <v>46</v>
      </c>
      <c r="C153" s="18"/>
      <c r="D153" s="18"/>
      <c r="E153" s="18"/>
      <c r="F153" s="18"/>
      <c r="G153" s="18"/>
      <c r="H153" s="20"/>
    </row>
    <row r="154" spans="1:14" x14ac:dyDescent="0.25">
      <c r="A154" s="18" t="s">
        <v>149</v>
      </c>
      <c r="B154" s="18" t="s">
        <v>150</v>
      </c>
      <c r="C154" s="18"/>
      <c r="D154" s="18"/>
      <c r="E154" s="18"/>
      <c r="F154" s="18"/>
      <c r="G154" s="18"/>
      <c r="H154" s="20"/>
    </row>
    <row r="155" spans="1:14" x14ac:dyDescent="0.25">
      <c r="A155" s="18" t="s">
        <v>151</v>
      </c>
      <c r="B155" s="18" t="s">
        <v>152</v>
      </c>
      <c r="C155" s="18"/>
      <c r="D155" s="18"/>
      <c r="E155" s="18"/>
      <c r="F155" s="18"/>
      <c r="G155" s="18"/>
      <c r="H155" s="20"/>
    </row>
    <row r="156" spans="1:14" x14ac:dyDescent="0.25">
      <c r="A156" s="18" t="s">
        <v>153</v>
      </c>
      <c r="B156" s="18" t="s">
        <v>154</v>
      </c>
      <c r="C156" s="18"/>
      <c r="D156" s="18"/>
      <c r="E156" s="18"/>
      <c r="F156" s="18"/>
      <c r="G156" s="18"/>
      <c r="H156" s="20"/>
    </row>
    <row r="157" spans="1:14" x14ac:dyDescent="0.25">
      <c r="A157" s="18" t="s">
        <v>155</v>
      </c>
      <c r="B157" s="18" t="s">
        <v>156</v>
      </c>
      <c r="C157" s="18"/>
      <c r="D157" s="18"/>
      <c r="E157" s="18"/>
      <c r="F157" s="18"/>
      <c r="G157" s="18"/>
      <c r="H157" s="20"/>
    </row>
    <row r="158" spans="1:14" x14ac:dyDescent="0.25">
      <c r="A158" s="18" t="s">
        <v>157</v>
      </c>
      <c r="B158" s="18" t="s">
        <v>58</v>
      </c>
      <c r="C158" s="18"/>
      <c r="D158" s="18"/>
      <c r="E158" s="18"/>
      <c r="F158" s="18"/>
      <c r="G158" s="18"/>
      <c r="H158" s="20"/>
    </row>
    <row r="159" spans="1:14" x14ac:dyDescent="0.25">
      <c r="E159" s="17" t="s">
        <v>59</v>
      </c>
      <c r="F159" s="17" t="str">
        <f>IF((COUNT(C151:C158)&lt;&gt;COUNT(F151:F158)),"", ROUND(SUM(F151:F158),2))</f>
        <v/>
      </c>
      <c r="G159" s="15" t="str">
        <f>IF((COUNT(C151:C158)&lt;&gt;COUNT(F151:F158)),"Neužpildytos visų objektų kainos", "")</f>
        <v>Neužpildytos visų objektų kainos</v>
      </c>
    </row>
    <row r="160" spans="1:14" x14ac:dyDescent="0.25">
      <c r="C160" s="17" t="s">
        <v>60</v>
      </c>
      <c r="D160" s="20"/>
      <c r="E160" s="17" t="s">
        <v>61</v>
      </c>
      <c r="F160" s="17" t="str">
        <f>IF(OR(F159="",D160=""),"", ROUND(PRODUCT(D160,F159)/100,2))</f>
        <v/>
      </c>
      <c r="G160" s="15" t="str">
        <f>IF(D160="", "Nurodykite taikomą PVM dydį", "")</f>
        <v>Nurodykite taikomą PVM dydį</v>
      </c>
    </row>
    <row r="161" spans="1:14" x14ac:dyDescent="0.25">
      <c r="E161" s="17" t="s">
        <v>62</v>
      </c>
      <c r="F161" s="17">
        <f>IF(ISBLANK(F160), "", ROUND(SUM(F159:F160),2))</f>
        <v>0</v>
      </c>
    </row>
    <row r="165" spans="1:14" x14ac:dyDescent="0.25">
      <c r="A165" s="13" t="s">
        <v>158</v>
      </c>
      <c r="B165" s="13" t="s">
        <v>159</v>
      </c>
    </row>
    <row r="167" spans="1:14" x14ac:dyDescent="0.25">
      <c r="A167" s="13" t="s">
        <v>28</v>
      </c>
    </row>
    <row r="168" spans="1:14" ht="105" x14ac:dyDescent="0.25">
      <c r="A168" s="17" t="s">
        <v>29</v>
      </c>
      <c r="B168" s="17" t="s">
        <v>30</v>
      </c>
      <c r="C168" s="17" t="s">
        <v>31</v>
      </c>
      <c r="D168" s="17" t="s">
        <v>32</v>
      </c>
      <c r="E168" s="17" t="s">
        <v>33</v>
      </c>
      <c r="F168" s="17" t="s">
        <v>34</v>
      </c>
      <c r="G168" s="17" t="s">
        <v>35</v>
      </c>
      <c r="H168" s="26" t="s">
        <v>36</v>
      </c>
      <c r="I168" s="12"/>
      <c r="J168" s="12"/>
      <c r="K168" s="12"/>
      <c r="L168" s="12"/>
      <c r="M168" s="12"/>
      <c r="N168" s="12"/>
    </row>
    <row r="169" spans="1:14" x14ac:dyDescent="0.25">
      <c r="A169" s="17" t="s">
        <v>160</v>
      </c>
      <c r="B169" s="17" t="s">
        <v>161</v>
      </c>
      <c r="C169" s="18"/>
      <c r="D169" s="18"/>
      <c r="E169" s="18"/>
      <c r="F169" s="18"/>
      <c r="G169" s="18"/>
      <c r="H169" s="27"/>
      <c r="I169" s="12"/>
      <c r="J169" s="12"/>
      <c r="K169" s="12"/>
      <c r="L169" s="12"/>
      <c r="M169" s="12"/>
      <c r="N169" s="12"/>
    </row>
    <row r="170" spans="1:14" x14ac:dyDescent="0.25">
      <c r="A170" s="18" t="s">
        <v>162</v>
      </c>
      <c r="B170" s="27" t="s">
        <v>161</v>
      </c>
      <c r="C170" s="27">
        <v>185</v>
      </c>
      <c r="D170" s="27" t="s">
        <v>40</v>
      </c>
      <c r="E170" s="28"/>
      <c r="F170" s="18" t="str">
        <f>IF(ISBLANK(E170),"", PRODUCT(C170,E170))</f>
        <v/>
      </c>
      <c r="G170" s="20"/>
      <c r="H170" s="18"/>
    </row>
    <row r="171" spans="1:14" x14ac:dyDescent="0.25">
      <c r="A171" s="18" t="s">
        <v>163</v>
      </c>
      <c r="B171" s="27" t="s">
        <v>164</v>
      </c>
      <c r="C171" s="27"/>
      <c r="D171" s="27"/>
      <c r="E171" s="27"/>
      <c r="F171" s="18"/>
      <c r="G171" s="18"/>
      <c r="H171" s="20"/>
    </row>
    <row r="172" spans="1:14" x14ac:dyDescent="0.25">
      <c r="A172" s="18" t="s">
        <v>165</v>
      </c>
      <c r="B172" s="27" t="s">
        <v>166</v>
      </c>
      <c r="C172" s="27"/>
      <c r="D172" s="27"/>
      <c r="E172" s="27"/>
      <c r="F172" s="18"/>
      <c r="G172" s="18"/>
      <c r="H172" s="20"/>
    </row>
    <row r="173" spans="1:14" x14ac:dyDescent="0.25">
      <c r="A173" s="18" t="s">
        <v>167</v>
      </c>
      <c r="B173" s="27" t="s">
        <v>168</v>
      </c>
      <c r="C173" s="27"/>
      <c r="D173" s="27"/>
      <c r="E173" s="27"/>
      <c r="F173" s="18"/>
      <c r="G173" s="18"/>
      <c r="H173" s="20"/>
    </row>
    <row r="174" spans="1:14" x14ac:dyDescent="0.25">
      <c r="A174" s="18" t="s">
        <v>169</v>
      </c>
      <c r="B174" s="27" t="s">
        <v>170</v>
      </c>
      <c r="C174" s="27"/>
      <c r="D174" s="27"/>
      <c r="E174" s="27"/>
      <c r="F174" s="18"/>
      <c r="G174" s="18"/>
      <c r="H174" s="20"/>
    </row>
    <row r="175" spans="1:14" x14ac:dyDescent="0.25">
      <c r="A175" s="18" t="s">
        <v>171</v>
      </c>
      <c r="B175" s="27" t="s">
        <v>172</v>
      </c>
      <c r="C175" s="27"/>
      <c r="D175" s="27"/>
      <c r="E175" s="27"/>
      <c r="F175" s="18"/>
      <c r="G175" s="18"/>
      <c r="H175" s="20"/>
    </row>
    <row r="176" spans="1:14" ht="15.75" x14ac:dyDescent="0.25">
      <c r="A176" s="18" t="s">
        <v>173</v>
      </c>
      <c r="B176" s="74" t="s">
        <v>212</v>
      </c>
      <c r="C176" s="27"/>
      <c r="D176" s="27"/>
      <c r="E176" s="27"/>
      <c r="F176" s="18"/>
      <c r="G176" s="18"/>
      <c r="H176" s="20"/>
    </row>
    <row r="177" spans="1:8" ht="45" x14ac:dyDescent="0.25">
      <c r="A177" s="18" t="s">
        <v>174</v>
      </c>
      <c r="B177" s="27" t="s">
        <v>175</v>
      </c>
      <c r="C177" s="27"/>
      <c r="D177" s="27"/>
      <c r="E177" s="27"/>
      <c r="F177" s="18"/>
      <c r="G177" s="18"/>
      <c r="H177" s="20"/>
    </row>
    <row r="178" spans="1:8" x14ac:dyDescent="0.25">
      <c r="A178" s="18" t="s">
        <v>176</v>
      </c>
      <c r="B178" s="27" t="s">
        <v>177</v>
      </c>
      <c r="C178" s="27"/>
      <c r="D178" s="27"/>
      <c r="E178" s="27"/>
      <c r="F178" s="18"/>
      <c r="G178" s="18"/>
      <c r="H178" s="20"/>
    </row>
    <row r="179" spans="1:8" ht="30" x14ac:dyDescent="0.25">
      <c r="A179" s="18" t="s">
        <v>178</v>
      </c>
      <c r="B179" s="27" t="s">
        <v>179</v>
      </c>
      <c r="C179" s="27"/>
      <c r="D179" s="27"/>
      <c r="E179" s="27"/>
      <c r="F179" s="18"/>
      <c r="G179" s="18"/>
      <c r="H179" s="20"/>
    </row>
    <row r="180" spans="1:8" x14ac:dyDescent="0.25">
      <c r="A180" s="18" t="s">
        <v>180</v>
      </c>
      <c r="B180" s="27" t="s">
        <v>181</v>
      </c>
      <c r="C180" s="27"/>
      <c r="D180" s="27"/>
      <c r="E180" s="27"/>
      <c r="F180" s="18"/>
      <c r="G180" s="18"/>
      <c r="H180" s="20"/>
    </row>
    <row r="181" spans="1:8" x14ac:dyDescent="0.25">
      <c r="A181" s="18" t="s">
        <v>182</v>
      </c>
      <c r="B181" s="27" t="s">
        <v>183</v>
      </c>
      <c r="C181" s="27"/>
      <c r="D181" s="27"/>
      <c r="E181" s="27"/>
      <c r="F181" s="18"/>
      <c r="G181" s="18"/>
      <c r="H181" s="20"/>
    </row>
    <row r="182" spans="1:8" x14ac:dyDescent="0.25">
      <c r="A182" s="18" t="s">
        <v>184</v>
      </c>
      <c r="B182" s="27" t="s">
        <v>185</v>
      </c>
      <c r="C182" s="27"/>
      <c r="D182" s="27"/>
      <c r="E182" s="27"/>
      <c r="F182" s="18"/>
      <c r="G182" s="18"/>
      <c r="H182" s="20"/>
    </row>
    <row r="183" spans="1:8" x14ac:dyDescent="0.25">
      <c r="A183" s="18" t="s">
        <v>186</v>
      </c>
      <c r="B183" s="27" t="s">
        <v>58</v>
      </c>
      <c r="C183" s="27"/>
      <c r="D183" s="27"/>
      <c r="E183" s="27"/>
      <c r="F183" s="18"/>
      <c r="G183" s="18"/>
      <c r="H183" s="20"/>
    </row>
    <row r="184" spans="1:8" x14ac:dyDescent="0.25">
      <c r="A184" s="18" t="s">
        <v>187</v>
      </c>
      <c r="B184" s="18" t="s">
        <v>188</v>
      </c>
      <c r="C184" s="18"/>
      <c r="D184" s="18"/>
      <c r="E184" s="18"/>
      <c r="F184" s="18"/>
      <c r="G184" s="18"/>
      <c r="H184" s="20"/>
    </row>
    <row r="185" spans="1:8" x14ac:dyDescent="0.25">
      <c r="E185" s="17" t="s">
        <v>59</v>
      </c>
      <c r="F185" s="17" t="str">
        <f>IF((COUNT(C170:C184)&lt;&gt;COUNT(F170:F184)),"", ROUND(SUM(F170:F184),2))</f>
        <v/>
      </c>
      <c r="G185" s="15" t="str">
        <f>IF((COUNT(C170:C184)&lt;&gt;COUNT(F170:F184)),"Neužpildytos visų objektų kainos", "")</f>
        <v>Neužpildytos visų objektų kainos</v>
      </c>
    </row>
    <row r="186" spans="1:8" x14ac:dyDescent="0.25">
      <c r="C186" s="17" t="s">
        <v>60</v>
      </c>
      <c r="D186" s="20"/>
      <c r="E186" s="17" t="s">
        <v>61</v>
      </c>
      <c r="F186" s="17" t="str">
        <f>IF(OR(F185="",D186=""),"", ROUND(PRODUCT(D186,F185)/100,2))</f>
        <v/>
      </c>
      <c r="G186" s="15" t="str">
        <f>IF(D186="", "Nurodykite taikomą PVM dydį", "")</f>
        <v>Nurodykite taikomą PVM dydį</v>
      </c>
    </row>
    <row r="187" spans="1:8" x14ac:dyDescent="0.25">
      <c r="E187" s="17" t="s">
        <v>62</v>
      </c>
      <c r="F187" s="17">
        <f>IF(ISBLANK(F186), "", ROUND(SUM(F185:F186),2))</f>
        <v>0</v>
      </c>
    </row>
  </sheetData>
  <sheetProtection algorithmName="SHA-512" hashValue="6kVlKPPDrqheugib/qJWi5bCvnJj/snNZgfcAwSkjLS+/PNaQXLGkUzVOwzwErMtazhB1k/jG/luLXqmzgSAcw==" saltValue="ZoliUa6NPqatRwPL6orEv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3" t="s">
        <v>189</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5" t="s">
        <v>190</v>
      </c>
      <c r="B5" s="46"/>
      <c r="C5" s="44" t="s">
        <v>191</v>
      </c>
      <c r="D5" s="45"/>
      <c r="E5" s="46"/>
      <c r="F5" s="44" t="s">
        <v>192</v>
      </c>
      <c r="G5" s="45"/>
      <c r="H5" s="46"/>
      <c r="I5" s="44" t="s">
        <v>193</v>
      </c>
      <c r="J5" s="46"/>
      <c r="K5" s="9" t="s">
        <v>194</v>
      </c>
    </row>
    <row r="6" spans="1:11" ht="48.95" customHeight="1" x14ac:dyDescent="0.25">
      <c r="A6" s="51"/>
      <c r="B6" s="37"/>
      <c r="C6" s="47"/>
      <c r="D6" s="48"/>
      <c r="E6" s="37"/>
      <c r="F6" s="47"/>
      <c r="G6" s="48"/>
      <c r="H6" s="37"/>
      <c r="I6" s="47"/>
      <c r="J6" s="37"/>
      <c r="K6" s="21"/>
    </row>
    <row r="7" spans="1:11" ht="48.95" customHeight="1" x14ac:dyDescent="0.25">
      <c r="A7" s="51"/>
      <c r="B7" s="37"/>
      <c r="C7" s="47"/>
      <c r="D7" s="48"/>
      <c r="E7" s="37"/>
      <c r="F7" s="47"/>
      <c r="G7" s="48"/>
      <c r="H7" s="37"/>
      <c r="I7" s="47"/>
      <c r="J7" s="37"/>
      <c r="K7" s="21"/>
    </row>
    <row r="8" spans="1:11" ht="48.95" customHeight="1" x14ac:dyDescent="0.25">
      <c r="A8" s="51"/>
      <c r="B8" s="37"/>
      <c r="C8" s="47"/>
      <c r="D8" s="48"/>
      <c r="E8" s="37"/>
      <c r="F8" s="47"/>
      <c r="G8" s="48"/>
      <c r="H8" s="37"/>
      <c r="I8" s="47"/>
      <c r="J8" s="37"/>
      <c r="K8" s="21"/>
    </row>
    <row r="9" spans="1:11" ht="48.95" customHeight="1" x14ac:dyDescent="0.25">
      <c r="A9" s="51"/>
      <c r="B9" s="37"/>
      <c r="C9" s="47"/>
      <c r="D9" s="48"/>
      <c r="E9" s="37"/>
      <c r="F9" s="47"/>
      <c r="G9" s="48"/>
      <c r="H9" s="37"/>
      <c r="I9" s="47"/>
      <c r="J9" s="37"/>
      <c r="K9" s="21"/>
    </row>
    <row r="10" spans="1:11" ht="48.95" customHeight="1" x14ac:dyDescent="0.25">
      <c r="A10" s="51"/>
      <c r="B10" s="37"/>
      <c r="C10" s="47"/>
      <c r="D10" s="48"/>
      <c r="E10" s="37"/>
      <c r="F10" s="47"/>
      <c r="G10" s="48"/>
      <c r="H10" s="37"/>
      <c r="I10" s="47"/>
      <c r="J10" s="37"/>
      <c r="K10" s="21"/>
    </row>
    <row r="11" spans="1:11" ht="48.95" customHeight="1" x14ac:dyDescent="0.25">
      <c r="A11" s="51"/>
      <c r="B11" s="37"/>
      <c r="C11" s="47"/>
      <c r="D11" s="48"/>
      <c r="E11" s="37"/>
      <c r="F11" s="47"/>
      <c r="G11" s="48"/>
      <c r="H11" s="37"/>
      <c r="I11" s="47"/>
      <c r="J11" s="37"/>
      <c r="K11" s="21"/>
    </row>
    <row r="12" spans="1:11" ht="48.95" customHeight="1" x14ac:dyDescent="0.25">
      <c r="A12" s="51"/>
      <c r="B12" s="37"/>
      <c r="C12" s="47"/>
      <c r="D12" s="48"/>
      <c r="E12" s="37"/>
      <c r="F12" s="47"/>
      <c r="G12" s="48"/>
      <c r="H12" s="37"/>
      <c r="I12" s="47"/>
      <c r="J12" s="37"/>
      <c r="K12" s="21"/>
    </row>
    <row r="13" spans="1:11" ht="48.95" customHeight="1" x14ac:dyDescent="0.25">
      <c r="A13" s="51"/>
      <c r="B13" s="37"/>
      <c r="C13" s="47"/>
      <c r="D13" s="48"/>
      <c r="E13" s="37"/>
      <c r="F13" s="47"/>
      <c r="G13" s="48"/>
      <c r="H13" s="37"/>
      <c r="I13" s="47"/>
      <c r="J13" s="37"/>
      <c r="K13" s="21"/>
    </row>
    <row r="14" spans="1:11" ht="48.95" customHeight="1" x14ac:dyDescent="0.25">
      <c r="A14" s="51"/>
      <c r="B14" s="37"/>
      <c r="C14" s="47"/>
      <c r="D14" s="48"/>
      <c r="E14" s="37"/>
      <c r="F14" s="47"/>
      <c r="G14" s="48"/>
      <c r="H14" s="37"/>
      <c r="I14" s="47"/>
      <c r="J14" s="37"/>
      <c r="K14" s="21"/>
    </row>
    <row r="15" spans="1:11" ht="48" customHeight="1" thickBot="1" x14ac:dyDescent="0.3">
      <c r="A15" s="60"/>
      <c r="B15" s="54"/>
      <c r="C15" s="52"/>
      <c r="D15" s="53"/>
      <c r="E15" s="54"/>
      <c r="F15" s="52"/>
      <c r="G15" s="53"/>
      <c r="H15" s="54"/>
      <c r="I15" s="52"/>
      <c r="J15" s="54"/>
      <c r="K15" s="22"/>
    </row>
    <row r="16" spans="1:11" ht="18.95" customHeight="1" x14ac:dyDescent="0.25">
      <c r="A16" s="10"/>
      <c r="B16" s="10"/>
      <c r="C16" s="10"/>
      <c r="D16" s="10"/>
      <c r="E16" s="10"/>
      <c r="F16" s="10"/>
      <c r="G16" s="10"/>
      <c r="H16" s="10"/>
      <c r="I16" s="10"/>
      <c r="J16" s="10"/>
      <c r="K16" s="11"/>
    </row>
    <row r="17" spans="1:11" ht="48.95" customHeight="1" x14ac:dyDescent="0.25">
      <c r="A17" s="65" t="s">
        <v>195</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5" t="s">
        <v>30</v>
      </c>
      <c r="B19" s="46"/>
      <c r="C19" s="44" t="s">
        <v>191</v>
      </c>
      <c r="D19" s="45"/>
      <c r="E19" s="46"/>
      <c r="F19" s="44" t="s">
        <v>196</v>
      </c>
      <c r="G19" s="45"/>
      <c r="H19" s="46"/>
      <c r="I19" s="58" t="s">
        <v>193</v>
      </c>
      <c r="J19" s="59"/>
      <c r="K19" s="11"/>
    </row>
    <row r="20" spans="1:11" ht="48.95" customHeight="1" x14ac:dyDescent="0.25">
      <c r="A20" s="51"/>
      <c r="B20" s="37"/>
      <c r="C20" s="47"/>
      <c r="D20" s="48"/>
      <c r="E20" s="37"/>
      <c r="F20" s="47"/>
      <c r="G20" s="48"/>
      <c r="H20" s="37"/>
      <c r="I20" s="49"/>
      <c r="J20" s="50"/>
      <c r="K20" s="11"/>
    </row>
    <row r="21" spans="1:11" ht="48.95" customHeight="1" x14ac:dyDescent="0.25">
      <c r="A21" s="51"/>
      <c r="B21" s="37"/>
      <c r="C21" s="47"/>
      <c r="D21" s="48"/>
      <c r="E21" s="37"/>
      <c r="F21" s="47"/>
      <c r="G21" s="48"/>
      <c r="H21" s="37"/>
      <c r="I21" s="49"/>
      <c r="J21" s="50"/>
      <c r="K21" s="11"/>
    </row>
    <row r="22" spans="1:11" ht="48.95" customHeight="1" x14ac:dyDescent="0.25">
      <c r="A22" s="51"/>
      <c r="B22" s="37"/>
      <c r="C22" s="47"/>
      <c r="D22" s="48"/>
      <c r="E22" s="37"/>
      <c r="F22" s="47"/>
      <c r="G22" s="48"/>
      <c r="H22" s="37"/>
      <c r="I22" s="49"/>
      <c r="J22" s="50"/>
      <c r="K22" s="11"/>
    </row>
    <row r="23" spans="1:11" ht="48.95" customHeight="1" x14ac:dyDescent="0.25">
      <c r="A23" s="51"/>
      <c r="B23" s="37"/>
      <c r="C23" s="47"/>
      <c r="D23" s="48"/>
      <c r="E23" s="37"/>
      <c r="F23" s="47"/>
      <c r="G23" s="48"/>
      <c r="H23" s="37"/>
      <c r="I23" s="49"/>
      <c r="J23" s="50"/>
      <c r="K23" s="11"/>
    </row>
    <row r="24" spans="1:11" ht="48.95" customHeight="1" x14ac:dyDescent="0.25">
      <c r="A24" s="51"/>
      <c r="B24" s="37"/>
      <c r="C24" s="47"/>
      <c r="D24" s="48"/>
      <c r="E24" s="37"/>
      <c r="F24" s="47"/>
      <c r="G24" s="48"/>
      <c r="H24" s="37"/>
      <c r="I24" s="49"/>
      <c r="J24" s="50"/>
      <c r="K24" s="11"/>
    </row>
    <row r="25" spans="1:11" ht="48.95" customHeight="1" x14ac:dyDescent="0.25">
      <c r="A25" s="51"/>
      <c r="B25" s="37"/>
      <c r="C25" s="47"/>
      <c r="D25" s="48"/>
      <c r="E25" s="37"/>
      <c r="F25" s="47"/>
      <c r="G25" s="48"/>
      <c r="H25" s="37"/>
      <c r="I25" s="49"/>
      <c r="J25" s="50"/>
      <c r="K25" s="11"/>
    </row>
    <row r="26" spans="1:11" ht="48.95" customHeight="1" x14ac:dyDescent="0.25">
      <c r="A26" s="51"/>
      <c r="B26" s="37"/>
      <c r="C26" s="47"/>
      <c r="D26" s="48"/>
      <c r="E26" s="37"/>
      <c r="F26" s="47"/>
      <c r="G26" s="48"/>
      <c r="H26" s="37"/>
      <c r="I26" s="49"/>
      <c r="J26" s="50"/>
      <c r="K26" s="11"/>
    </row>
    <row r="27" spans="1:11" ht="48.95" customHeight="1" x14ac:dyDescent="0.25">
      <c r="A27" s="51"/>
      <c r="B27" s="37"/>
      <c r="C27" s="47"/>
      <c r="D27" s="48"/>
      <c r="E27" s="37"/>
      <c r="F27" s="47"/>
      <c r="G27" s="48"/>
      <c r="H27" s="37"/>
      <c r="I27" s="49"/>
      <c r="J27" s="50"/>
      <c r="K27" s="11"/>
    </row>
    <row r="28" spans="1:11" ht="48.95" customHeight="1" x14ac:dyDescent="0.25">
      <c r="A28" s="51"/>
      <c r="B28" s="37"/>
      <c r="C28" s="47"/>
      <c r="D28" s="48"/>
      <c r="E28" s="37"/>
      <c r="F28" s="47"/>
      <c r="G28" s="48"/>
      <c r="H28" s="37"/>
      <c r="I28" s="49"/>
      <c r="J28" s="50"/>
      <c r="K28" s="11"/>
    </row>
    <row r="29" spans="1:11" ht="48.95" customHeight="1" x14ac:dyDescent="0.25">
      <c r="A29" s="51"/>
      <c r="B29" s="37"/>
      <c r="C29" s="47"/>
      <c r="D29" s="48"/>
      <c r="E29" s="37"/>
      <c r="F29" s="47"/>
      <c r="G29" s="48"/>
      <c r="H29" s="37"/>
      <c r="I29" s="49"/>
      <c r="J29" s="50"/>
      <c r="K29" s="11"/>
    </row>
    <row r="31" spans="1:11" ht="33" customHeight="1" x14ac:dyDescent="0.25">
      <c r="A31" s="67"/>
      <c r="B31" s="29"/>
      <c r="C31" s="29"/>
      <c r="D31" s="29"/>
      <c r="E31" s="29"/>
      <c r="F31" s="29"/>
      <c r="G31" s="29"/>
      <c r="H31" s="29"/>
      <c r="I31" s="29"/>
      <c r="J31" s="29"/>
    </row>
    <row r="33" spans="1:10" ht="15.95" customHeight="1" x14ac:dyDescent="0.25">
      <c r="A33" s="68" t="s">
        <v>197</v>
      </c>
      <c r="B33" s="29"/>
      <c r="C33" s="29"/>
      <c r="D33" s="29"/>
      <c r="E33" s="29"/>
      <c r="F33" s="29"/>
      <c r="G33" s="29"/>
      <c r="H33" s="29"/>
      <c r="I33" s="29"/>
      <c r="J33" s="29"/>
    </row>
    <row r="34" spans="1:10" ht="15.95" customHeight="1" thickBot="1" x14ac:dyDescent="0.3"/>
    <row r="35" spans="1:10" ht="15.95" customHeight="1" x14ac:dyDescent="0.25">
      <c r="A35" s="8" t="s">
        <v>29</v>
      </c>
      <c r="B35" s="63" t="s">
        <v>198</v>
      </c>
      <c r="C35" s="45"/>
      <c r="D35" s="45"/>
      <c r="E35" s="45"/>
      <c r="F35" s="45"/>
      <c r="G35" s="46"/>
      <c r="H35" s="64" t="s">
        <v>199</v>
      </c>
      <c r="I35" s="45"/>
      <c r="J35" s="59"/>
    </row>
    <row r="36" spans="1:10" ht="48" customHeight="1" x14ac:dyDescent="0.25">
      <c r="A36" s="23" t="s">
        <v>200</v>
      </c>
      <c r="B36" s="57" t="s">
        <v>201</v>
      </c>
      <c r="C36" s="48"/>
      <c r="D36" s="48"/>
      <c r="E36" s="48"/>
      <c r="F36" s="48"/>
      <c r="G36" s="37"/>
      <c r="H36" s="61"/>
      <c r="I36" s="48"/>
      <c r="J36" s="50"/>
    </row>
    <row r="37" spans="1:10" ht="48" customHeight="1" x14ac:dyDescent="0.25">
      <c r="A37" s="23" t="s">
        <v>202</v>
      </c>
      <c r="B37" s="57" t="s">
        <v>203</v>
      </c>
      <c r="C37" s="48"/>
      <c r="D37" s="48"/>
      <c r="E37" s="48"/>
      <c r="F37" s="48"/>
      <c r="G37" s="37"/>
      <c r="H37" s="61"/>
      <c r="I37" s="48"/>
      <c r="J37" s="50"/>
    </row>
    <row r="38" spans="1:10" ht="48" customHeight="1" x14ac:dyDescent="0.25">
      <c r="A38" s="23" t="s">
        <v>204</v>
      </c>
      <c r="B38" s="57" t="s">
        <v>205</v>
      </c>
      <c r="C38" s="48"/>
      <c r="D38" s="48"/>
      <c r="E38" s="48"/>
      <c r="F38" s="48"/>
      <c r="G38" s="37"/>
      <c r="H38" s="61"/>
      <c r="I38" s="48"/>
      <c r="J38" s="50"/>
    </row>
    <row r="39" spans="1:10" ht="48" customHeight="1" x14ac:dyDescent="0.25">
      <c r="A39" s="23" t="s">
        <v>206</v>
      </c>
      <c r="B39" s="57" t="s">
        <v>207</v>
      </c>
      <c r="C39" s="48"/>
      <c r="D39" s="48"/>
      <c r="E39" s="48"/>
      <c r="F39" s="48"/>
      <c r="G39" s="37"/>
      <c r="H39" s="61"/>
      <c r="I39" s="48"/>
      <c r="J39" s="50"/>
    </row>
    <row r="40" spans="1:10" ht="48" customHeight="1" x14ac:dyDescent="0.25">
      <c r="A40" s="24"/>
      <c r="B40" s="62"/>
      <c r="C40" s="48"/>
      <c r="D40" s="48"/>
      <c r="E40" s="48"/>
      <c r="F40" s="48"/>
      <c r="G40" s="37"/>
      <c r="H40" s="61"/>
      <c r="I40" s="48"/>
      <c r="J40" s="50"/>
    </row>
    <row r="41" spans="1:10" ht="48" customHeight="1" x14ac:dyDescent="0.25">
      <c r="A41" s="24"/>
      <c r="B41" s="62"/>
      <c r="C41" s="48"/>
      <c r="D41" s="48"/>
      <c r="E41" s="48"/>
      <c r="F41" s="48"/>
      <c r="G41" s="37"/>
      <c r="H41" s="61"/>
      <c r="I41" s="48"/>
      <c r="J41" s="50"/>
    </row>
    <row r="42" spans="1:10" ht="48" customHeight="1" x14ac:dyDescent="0.25">
      <c r="A42" s="24"/>
      <c r="B42" s="62"/>
      <c r="C42" s="48"/>
      <c r="D42" s="48"/>
      <c r="E42" s="48"/>
      <c r="F42" s="48"/>
      <c r="G42" s="37"/>
      <c r="H42" s="61"/>
      <c r="I42" s="48"/>
      <c r="J42" s="50"/>
    </row>
    <row r="43" spans="1:10" ht="48" customHeight="1" x14ac:dyDescent="0.25">
      <c r="A43" s="24"/>
      <c r="B43" s="62"/>
      <c r="C43" s="48"/>
      <c r="D43" s="48"/>
      <c r="E43" s="48"/>
      <c r="F43" s="48"/>
      <c r="G43" s="37"/>
      <c r="H43" s="61"/>
      <c r="I43" s="48"/>
      <c r="J43" s="50"/>
    </row>
    <row r="44" spans="1:10" ht="48" customHeight="1" x14ac:dyDescent="0.25">
      <c r="A44" s="24"/>
      <c r="B44" s="62"/>
      <c r="C44" s="48"/>
      <c r="D44" s="48"/>
      <c r="E44" s="48"/>
      <c r="F44" s="48"/>
      <c r="G44" s="37"/>
      <c r="H44" s="61"/>
      <c r="I44" s="48"/>
      <c r="J44" s="50"/>
    </row>
    <row r="45" spans="1:10" ht="48" customHeight="1" x14ac:dyDescent="0.25">
      <c r="A45" s="24"/>
      <c r="B45" s="62"/>
      <c r="C45" s="48"/>
      <c r="D45" s="48"/>
      <c r="E45" s="48"/>
      <c r="F45" s="48"/>
      <c r="G45" s="37"/>
      <c r="H45" s="61"/>
      <c r="I45" s="48"/>
      <c r="J45" s="50"/>
    </row>
    <row r="46" spans="1:10" ht="48.95" customHeight="1" thickBot="1" x14ac:dyDescent="0.3">
      <c r="A46" s="25"/>
      <c r="B46" s="69"/>
      <c r="C46" s="53"/>
      <c r="D46" s="53"/>
      <c r="E46" s="53"/>
      <c r="F46" s="53"/>
      <c r="G46" s="54"/>
      <c r="H46" s="70"/>
      <c r="I46" s="71"/>
      <c r="J46" s="72"/>
    </row>
    <row r="48" spans="1:10" ht="102" customHeight="1" x14ac:dyDescent="0.25">
      <c r="A48" s="67" t="s">
        <v>208</v>
      </c>
      <c r="B48" s="29"/>
      <c r="C48" s="29"/>
      <c r="D48" s="29"/>
      <c r="E48" s="29"/>
      <c r="F48" s="29"/>
      <c r="G48" s="29"/>
      <c r="H48" s="29"/>
      <c r="I48" s="29"/>
      <c r="J48" s="29"/>
    </row>
    <row r="51" spans="1:10" x14ac:dyDescent="0.25">
      <c r="A51" s="66" t="s">
        <v>209</v>
      </c>
      <c r="B51" s="29"/>
      <c r="C51" s="29"/>
      <c r="D51" s="29"/>
      <c r="E51" s="56"/>
      <c r="F51" s="29"/>
      <c r="G51" s="29"/>
      <c r="H51" s="29"/>
      <c r="I51" s="29"/>
      <c r="J51" s="29"/>
    </row>
    <row r="53" spans="1:10" x14ac:dyDescent="0.25">
      <c r="A53" s="66" t="s">
        <v>210</v>
      </c>
      <c r="B53" s="29"/>
      <c r="C53" s="29"/>
      <c r="D53" s="29"/>
      <c r="E53" s="56"/>
      <c r="F53" s="29"/>
      <c r="G53" s="29"/>
      <c r="H53" s="29"/>
      <c r="I53" s="29"/>
      <c r="J53" s="29"/>
    </row>
    <row r="100" spans="1:1" ht="15.75" x14ac:dyDescent="0.25">
      <c r="A100" t="s">
        <v>211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2026-03-10T06:57:25Z</dcterms:modified>
</cp:coreProperties>
</file>