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Y:\Pirkimai 2026\Komisija Nr. 5_Nerijus_Povilas_Egidijus_Vita\Vandentiekio ir nuotekų tinklų plėtra Šiaulių mieste_AK_Nacionalinis_saugumas\Atsakymai į klausimus\"/>
    </mc:Choice>
  </mc:AlternateContent>
  <xr:revisionPtr revIDLastSave="0" documentId="13_ncr:1_{4E5D4255-5528-4A57-9D38-CB91F5533F5D}" xr6:coauthVersionLast="47" xr6:coauthVersionMax="47" xr10:uidLastSave="{00000000-0000-0000-0000-000000000000}"/>
  <bookViews>
    <workbookView xWindow="-108" yWindow="-108" windowWidth="23256" windowHeight="12576" xr2:uid="{D0B2DDF1-C4D7-45E5-BFF7-0C45907ECB3D}"/>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3" i="1" s="1"/>
  <c r="F29" i="1"/>
  <c r="F28" i="1"/>
  <c r="F27" i="1"/>
  <c r="F26" i="1"/>
  <c r="F30" i="1" s="1"/>
  <c r="F23" i="1"/>
  <c r="F22" i="1"/>
  <c r="F21" i="1"/>
  <c r="F20" i="1"/>
  <c r="F24" i="1" s="1"/>
  <c r="F17" i="1"/>
  <c r="F16" i="1"/>
  <c r="F15" i="1"/>
  <c r="F14" i="1"/>
  <c r="F13" i="1"/>
  <c r="F18" i="1" s="1"/>
  <c r="F34" i="1" l="1"/>
</calcChain>
</file>

<file path=xl/sharedStrings.xml><?xml version="1.0" encoding="utf-8"?>
<sst xmlns="http://schemas.openxmlformats.org/spreadsheetml/2006/main" count="51" uniqueCount="40">
  <si>
    <t>DARBŲ ĮKAINIAI</t>
  </si>
  <si>
    <t xml:space="preserve">2 PIRKIMO DALIS. </t>
  </si>
  <si>
    <t>Tiekėjas / Vykdytojas turi užpildyti visas lentelės pozicijas. Neužpildžius visų lentelės pozicijų, pasiūlymas nevertinamas.</t>
  </si>
  <si>
    <t>Eil. Nr.</t>
  </si>
  <si>
    <t>Darbų pavadinimas</t>
  </si>
  <si>
    <t>Mato
vnt.</t>
  </si>
  <si>
    <t>Preliminarus kiekis
sutarties galiojimo
laikotarpiui</t>
  </si>
  <si>
    <t>Vieneto kaina, Eur (be PVM)</t>
  </si>
  <si>
    <t>Preliminaraus kiekio kaina  Eur (be PVM) (4x5)</t>
  </si>
  <si>
    <t>Bendroji dalis</t>
  </si>
  <si>
    <t>Inžineriniai tyrinėjimai</t>
  </si>
  <si>
    <t>kompl.</t>
  </si>
  <si>
    <t>Statinio projektavimas ir statinio projekto vykdymo priežiūra</t>
  </si>
  <si>
    <t>Informacinis stendas ir jo priežiūra</t>
  </si>
  <si>
    <t>Geodezinės nuotraukos ir kadastriniai matavimai, dokumentacija</t>
  </si>
  <si>
    <t>VISO (Bendroji dalis):</t>
  </si>
  <si>
    <t>Vandentiekio tinklai</t>
  </si>
  <si>
    <r>
      <rPr>
        <b/>
        <sz val="12"/>
        <color rgb="FF000000"/>
        <rFont val="Times New Roman"/>
        <family val="1"/>
        <charset val="186"/>
      </rPr>
      <t>Skirstomųjų vandentiekio tinklų</t>
    </r>
    <r>
      <rPr>
        <sz val="12"/>
        <color rgb="FF000000"/>
        <rFont val="Times New Roman"/>
        <family val="1"/>
        <charset val="186"/>
      </rPr>
      <t xml:space="preserve"> PE100 </t>
    </r>
    <r>
      <rPr>
        <b/>
        <sz val="12"/>
        <color rgb="FF000000"/>
        <rFont val="Times New Roman"/>
        <family val="1"/>
        <charset val="186"/>
      </rPr>
      <t>DN110-200 mm</t>
    </r>
    <r>
      <rPr>
        <sz val="12"/>
        <color rgb="FF000000"/>
        <rFont val="Times New Roman"/>
        <family val="1"/>
        <charset val="186"/>
      </rPr>
      <t xml:space="preserve"> (įskaitant pasirinktą technologiją, įrengimus, antžeminius priešgaisrinius hidrantus, visas sujungimo movas, PE vandentiekio vamzdžių fasonines dalis (trišakiai, perėjimai, alkūnės, adapteriai su sukamais flanšais, dvigubos movos, virinamos aklės), pajungimus prie esamų tinklų, žemės darbus, gruntinio vandens pažeminimą, paklotų vamzdynų plovimą, "kamščio" pratraukimą, vamzdynų bandymą, dezinfekavimą, ardomos dangos atstatymą ir / ar darbus, nurodytus Pirkėjo / Užsakovo Techninėje specifikacijoje ir visose kitose rangos sutarties dalyse) statyba</t>
    </r>
  </si>
  <si>
    <t>m</t>
  </si>
  <si>
    <r>
      <rPr>
        <b/>
        <sz val="12"/>
        <color rgb="FF000000"/>
        <rFont val="Times New Roman"/>
        <family val="1"/>
        <charset val="186"/>
      </rPr>
      <t>Įvadinių vandentiekio tinklų</t>
    </r>
    <r>
      <rPr>
        <sz val="12"/>
        <color rgb="FF000000"/>
        <rFont val="Times New Roman"/>
        <family val="1"/>
        <charset val="186"/>
      </rPr>
      <t xml:space="preserve"> PE100 </t>
    </r>
    <r>
      <rPr>
        <b/>
        <sz val="12"/>
        <color rgb="FF000000"/>
        <rFont val="Times New Roman"/>
        <family val="1"/>
        <charset val="186"/>
      </rPr>
      <t>DN32-50 mm</t>
    </r>
    <r>
      <rPr>
        <sz val="12"/>
        <color rgb="FF000000"/>
        <rFont val="Times New Roman"/>
        <family val="1"/>
        <charset val="186"/>
      </rPr>
      <t xml:space="preserve"> (įskaitant pasirinktą technologiją, įrengimus, visas sujungimo movas, medžiagas, požemines sklendes su prailginimo velenu, kapa ir kapos atramine plokšte, pajungimus prie esamų tinklų, žemės darbus, gruntinio vandens pažeminimą, paklotų vamzdynų plovimą, vamzdynų bandymą, dezinfekavimą, ardomos dangos atstatymą  ir / ar darbus, nurodytus Pirkėjo / Užsakovo Techninėje specifikacijoje ir visose kitose rangos sutarties dalyse) statyba</t>
    </r>
  </si>
  <si>
    <r>
      <t xml:space="preserve">Plastikinių apšiltintų </t>
    </r>
    <r>
      <rPr>
        <b/>
        <sz val="12"/>
        <rFont val="Times New Roman"/>
        <family val="1"/>
        <charset val="186"/>
      </rPr>
      <t>vandens apskaitos šulinelių d400-500 mm</t>
    </r>
    <r>
      <rPr>
        <sz val="12"/>
        <rFont val="Times New Roman"/>
        <family val="1"/>
        <charset val="186"/>
      </rPr>
      <t xml:space="preserve"> (įskaitant balną, trišakį, movą, kampinius čiaupus (2 arba 4 vnt.), g/b žiedą, liuką, visus žemės darbus, vandens nužeminimą, išardytų gatvės dangų ir / ar kitų statybos metu pažeistų paviršių atstatymą, žymėjimo ženklus, taip pat visas kitas medžiagas ir / ar) darbus, nurodytus Pirkėjo / Užsakovo Techninėje specifikacijoje) statyba:</t>
    </r>
  </si>
  <si>
    <t>vnt.</t>
  </si>
  <si>
    <r>
      <t xml:space="preserve">Surenkamų </t>
    </r>
    <r>
      <rPr>
        <b/>
        <sz val="12"/>
        <color rgb="FF000000"/>
        <rFont val="Times New Roman"/>
        <family val="1"/>
        <charset val="186"/>
      </rPr>
      <t>vandentiekio gelžbetoninių šulinių d1,5-2,0 m</t>
    </r>
    <r>
      <rPr>
        <sz val="12"/>
        <color rgb="FF000000"/>
        <rFont val="Times New Roman"/>
        <family val="1"/>
        <charset val="186"/>
      </rPr>
      <t xml:space="preserve"> (įskaitant šuliniuose montuojamas sklendes, jungiamąsias kaliojo ketaus dalis, atramas, protarpius, liukus su dangčiais, lipynes, nužymėjimo ženklus, hidroizoliaciją, visus žemės darbus, vandens pažeminimą, išardytų gatvės dangų ir / ar kitų statybos metu pažeistų paviršių atstatymą, žymėjimo ženklus, taip pat visas kitas medžiagas ir / ar darbus, nurodytus Pirkėjo / Užsakovo Techninėje specifikacijoje) statyba</t>
    </r>
  </si>
  <si>
    <t>VISO (Vandentiekio tinklai):</t>
  </si>
  <si>
    <t>Nuotekų tinklai</t>
  </si>
  <si>
    <r>
      <rPr>
        <b/>
        <sz val="12"/>
        <color rgb="FF000000"/>
        <rFont val="Times New Roman"/>
        <family val="1"/>
        <charset val="186"/>
      </rPr>
      <t>Savitakinių</t>
    </r>
    <r>
      <rPr>
        <sz val="12"/>
        <color rgb="FF000000"/>
        <rFont val="Times New Roman"/>
        <family val="1"/>
        <charset val="186"/>
      </rPr>
      <t xml:space="preserve"> PVC/PE100 </t>
    </r>
    <r>
      <rPr>
        <b/>
        <sz val="12"/>
        <color rgb="FF000000"/>
        <rFont val="Times New Roman"/>
        <family val="1"/>
        <charset val="186"/>
      </rPr>
      <t>nuotekų vamzdžių DN160-315 mm</t>
    </r>
    <r>
      <rPr>
        <sz val="12"/>
        <color rgb="FF000000"/>
        <rFont val="Times New Roman"/>
        <family val="1"/>
        <charset val="186"/>
      </rPr>
      <t xml:space="preserve"> (įskaitant pasirinktą technologiją, įrengimus,  visas sujungimo movas, medžiagas, pajungimus prie esamų tinklų, visus žemės darbus, vandens nužeminimą, vidinių siūlių užvartų pašalinimą, paklotų vamzdynų plovimą, "kamščio" pratraukimą, išbandymą, išardytų gatvės dangų ir / ar kitų statybos metu pažeistų paviršių atstatymą, taip pat visas kitas medžiagas ir / ar darbus, nurodytus Pirkėjo / Užsakovo Techninėje specifikacijoje) statyba</t>
    </r>
  </si>
  <si>
    <r>
      <rPr>
        <b/>
        <sz val="12"/>
        <color rgb="FF000000"/>
        <rFont val="Times New Roman"/>
        <family val="1"/>
      </rPr>
      <t>Slėginių</t>
    </r>
    <r>
      <rPr>
        <sz val="12"/>
        <color rgb="FF000000"/>
        <rFont val="Times New Roman"/>
        <family val="1"/>
        <charset val="186"/>
      </rPr>
      <t xml:space="preserve"> PE100 </t>
    </r>
    <r>
      <rPr>
        <b/>
        <sz val="12"/>
        <color rgb="FF000000"/>
        <rFont val="Times New Roman"/>
        <family val="1"/>
      </rPr>
      <t>nuotekų vamzdžių DN90-110 mm</t>
    </r>
    <r>
      <rPr>
        <sz val="12"/>
        <color rgb="FF000000"/>
        <rFont val="Times New Roman"/>
        <family val="1"/>
        <charset val="186"/>
      </rPr>
      <t xml:space="preserve"> (įskaitant pasirinktą technologiją, įrengimus,  visas sujungimo detales, medžiagas, pajungimus prie esamų tinklų, visus žemės darbus, vandens nužeminimą, paklotų vamzdynų plovimą, išbandymą, išardytų gatvės dangų ir / ar kitų statybos metu pažeistų paviršių atstatymą, taip pat visas kitas medžiagas ir / ar darbus, nurodytus Pirkėjo / Užsakovo Techninėje specifikacijoje) statyba</t>
    </r>
  </si>
  <si>
    <r>
      <rPr>
        <b/>
        <sz val="12"/>
        <color rgb="FF000000"/>
        <rFont val="Times New Roman"/>
        <family val="1"/>
        <charset val="186"/>
      </rPr>
      <t>1000-1500 mm</t>
    </r>
    <r>
      <rPr>
        <sz val="12"/>
        <color rgb="FF000000"/>
        <rFont val="Times New Roman"/>
        <family val="1"/>
        <charset val="186"/>
      </rPr>
      <t xml:space="preserve"> skersmens surenkamų nuotekų </t>
    </r>
    <r>
      <rPr>
        <b/>
        <sz val="12"/>
        <color rgb="FF000000"/>
        <rFont val="Times New Roman"/>
        <family val="1"/>
        <charset val="186"/>
      </rPr>
      <t>gelžbetoninių / plastikinių / GRP šulinių</t>
    </r>
    <r>
      <rPr>
        <sz val="12"/>
        <color rgb="FF000000"/>
        <rFont val="Times New Roman"/>
        <family val="1"/>
        <charset val="186"/>
      </rPr>
      <t xml:space="preserve"> (įskaitant liukus su dangčiais, protarpinius, lipynes, fasonines dalis, ne mažiau kaip 5 mm storio 600x600 mm nerūdijančio plieno atmušimo plokštę slėgio gesinimo šuliniuose, nužymėjimo ženklus, hidroizoliaciją, visus žemės darbus, vandens nužeminimą, išardytų gatvės dangų ir / ar kitų statybos metu pažeistų paviršių atstatymą, taip pat visas kitas medžiagas ir / ar darbus, nurodytus Pirkėjo / Užsakovo Techninėje specifikacijoje) statyba</t>
    </r>
  </si>
  <si>
    <r>
      <rPr>
        <b/>
        <sz val="12"/>
        <color rgb="FF000000"/>
        <rFont val="Times New Roman"/>
        <family val="1"/>
        <charset val="186"/>
      </rPr>
      <t>315-425 mm</t>
    </r>
    <r>
      <rPr>
        <sz val="12"/>
        <color rgb="FF000000"/>
        <rFont val="Times New Roman"/>
        <family val="1"/>
        <charset val="186"/>
      </rPr>
      <t xml:space="preserve"> skersmens </t>
    </r>
    <r>
      <rPr>
        <b/>
        <sz val="12"/>
        <color rgb="FF000000"/>
        <rFont val="Times New Roman"/>
        <family val="1"/>
        <charset val="186"/>
      </rPr>
      <t>plastikinių</t>
    </r>
    <r>
      <rPr>
        <sz val="12"/>
        <color rgb="FF000000"/>
        <rFont val="Times New Roman"/>
        <family val="1"/>
        <charset val="186"/>
      </rPr>
      <t xml:space="preserve"> nuotekų </t>
    </r>
    <r>
      <rPr>
        <b/>
        <sz val="12"/>
        <color rgb="FF000000"/>
        <rFont val="Times New Roman"/>
        <family val="1"/>
        <charset val="186"/>
      </rPr>
      <t>šulinių</t>
    </r>
    <r>
      <rPr>
        <sz val="12"/>
        <color rgb="FF000000"/>
        <rFont val="Times New Roman"/>
        <family val="1"/>
        <charset val="186"/>
      </rPr>
      <t xml:space="preserve"> (įskaitant liukus su dangčiais, nužymėjimo ženklus, visus žemes darbus, vandens nužeminimą, išardytų gatvės dangų ir / ar kitų statybos metu pažeistų paviršių atstatymą, taip pat visas kitas medžiagas ir / ar darbus, nurodytus Pirkėjo / Užsakovo Techninėje specifikacijoje) statyba</t>
    </r>
  </si>
  <si>
    <t>VISO (Nuotekų tinklai):</t>
  </si>
  <si>
    <t>Nuotekų perpumpavimo siurblinės</t>
  </si>
  <si>
    <r>
      <rPr>
        <b/>
        <sz val="12"/>
        <rFont val="Times New Roman"/>
        <family val="1"/>
        <charset val="186"/>
      </rPr>
      <t>Nuotekų perpumpavimo siurblinės</t>
    </r>
    <r>
      <rPr>
        <sz val="12"/>
        <rFont val="Times New Roman"/>
        <family val="1"/>
        <charset val="186"/>
      </rPr>
      <t xml:space="preserve"> (įskaitant siurblinės gamybą, inkaravimo plokštę, siurblius, elektrotechnikos-automatikos įrangą, paleidimą-derinimą, privažiavimo, teritorijos dangos, aptvėrimo ir apšvietimo įrengimą, visus žemes darbus, vandens pažeminimą, išardytų gatvės dangų ir / ar kitų, statybos metu pažeistų paviršių atstatymą, taip pat visas kitas medžiagas ir / ar darbus, nurodytus Pirkėjo / Užsakovo Techninėje specifikacijoje) statyba</t>
    </r>
  </si>
  <si>
    <t>VISO (Nuotekų perpumpavimo siurblinės):</t>
  </si>
  <si>
    <t>IŠ VISO (perkelti į Pasiūlymo formą)*:</t>
  </si>
  <si>
    <t>*</t>
  </si>
  <si>
    <t>PVM priskaičiuojamas ir pridedamas Pasiūlymo formoje.</t>
  </si>
  <si>
    <t xml:space="preserve">Vandentiekio ir nuotekų tinklų plėtra Šiaulių miesto Lieporių-Šventupio (vakarinė dalis) kvartale, M. Mažvydo ir Lizdeikos g. </t>
  </si>
  <si>
    <t>SPS 13 priedas „Darbų kainos žiniaraštis“</t>
  </si>
  <si>
    <t>Elektrotechnikos techninis darbo projektas (ESO dalis)</t>
  </si>
  <si>
    <t>2026-03-13 Nauja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</si>
</sst>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5" x14ac:knownFonts="1">
    <font>
      <sz val="11"/>
      <color theme="1"/>
      <name val="Aptos Narrow"/>
      <family val="2"/>
      <charset val="186"/>
      <scheme val="minor"/>
    </font>
    <font>
      <sz val="11"/>
      <color theme="1"/>
      <name val="Aptos Narrow"/>
      <family val="2"/>
      <charset val="186"/>
      <scheme val="minor"/>
    </font>
    <font>
      <sz val="11"/>
      <color rgb="FF000000"/>
      <name val="Times New Roman"/>
      <family val="1"/>
      <charset val="186"/>
    </font>
    <font>
      <b/>
      <sz val="12"/>
      <color rgb="FF000000"/>
      <name val="Times New Roman"/>
      <family val="1"/>
      <charset val="186"/>
    </font>
    <font>
      <sz val="11"/>
      <color theme="1"/>
      <name val="Calibri"/>
      <family val="2"/>
      <charset val="186"/>
    </font>
    <font>
      <b/>
      <sz val="11"/>
      <color rgb="FF000000"/>
      <name val="Calibri"/>
      <family val="2"/>
    </font>
    <font>
      <sz val="12"/>
      <color rgb="FF000000"/>
      <name val="Times New Roman"/>
      <family val="1"/>
      <charset val="186"/>
    </font>
    <font>
      <sz val="12"/>
      <name val="Times New Roman"/>
      <family val="1"/>
      <charset val="186"/>
    </font>
    <font>
      <b/>
      <sz val="11"/>
      <color rgb="FFFF0000"/>
      <name val="Calibri"/>
      <family val="2"/>
    </font>
    <font>
      <b/>
      <sz val="12"/>
      <name val="Times New Roman"/>
      <family val="1"/>
      <charset val="186"/>
    </font>
    <font>
      <sz val="12"/>
      <color rgb="FF000000"/>
      <name val="Times New Roman"/>
      <family val="1"/>
    </font>
    <font>
      <b/>
      <sz val="12"/>
      <color rgb="FF000000"/>
      <name val="Times New Roman"/>
      <family val="1"/>
    </font>
    <font>
      <sz val="11"/>
      <name val="Times New Roman"/>
      <family val="1"/>
      <charset val="186"/>
    </font>
    <font>
      <b/>
      <sz val="12"/>
      <color rgb="FFFF0000"/>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rgb="FFF2F2F2"/>
        <bgColor rgb="FF000000"/>
      </patternFill>
    </fill>
    <fill>
      <patternFill patternType="solid">
        <fgColor rgb="FF00B0F0"/>
        <bgColor rgb="FF000000"/>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2" fillId="0" borderId="0" xfId="0" applyFont="1" applyProtection="1">
      <protection locked="0"/>
    </xf>
    <xf numFmtId="0" fontId="4" fillId="0" borderId="0" xfId="0" applyFont="1"/>
    <xf numFmtId="0" fontId="4" fillId="0" borderId="0" xfId="0" applyFont="1" applyAlignment="1">
      <alignment horizontal="center"/>
    </xf>
    <xf numFmtId="43" fontId="4" fillId="0" borderId="0" xfId="1" applyFont="1" applyFill="1" applyBorder="1" applyAlignment="1">
      <alignment horizontal="center"/>
    </xf>
    <xf numFmtId="0" fontId="5" fillId="0" borderId="0" xfId="0" applyFont="1" applyAlignment="1">
      <alignment horizontal="center"/>
    </xf>
    <xf numFmtId="4" fontId="6" fillId="0" borderId="2" xfId="0" applyNumberFormat="1" applyFont="1" applyBorder="1" applyAlignment="1" applyProtection="1">
      <alignment horizontal="center" vertical="center"/>
      <protection locked="0"/>
    </xf>
    <xf numFmtId="0" fontId="6" fillId="0" borderId="2" xfId="0" applyFont="1" applyBorder="1" applyAlignment="1">
      <alignment horizontal="center" vertical="center"/>
    </xf>
    <xf numFmtId="3" fontId="6" fillId="0" borderId="2" xfId="0" applyNumberFormat="1" applyFont="1" applyBorder="1" applyAlignment="1">
      <alignment horizontal="center" vertical="center"/>
    </xf>
    <xf numFmtId="4" fontId="6" fillId="0" borderId="2" xfId="0" applyNumberFormat="1" applyFont="1" applyBorder="1" applyAlignment="1">
      <alignment horizontal="center" vertical="center"/>
    </xf>
    <xf numFmtId="4" fontId="3" fillId="0" borderId="2" xfId="0" applyNumberFormat="1" applyFont="1" applyBorder="1" applyAlignment="1">
      <alignment horizontal="center" vertical="center" wrapText="1"/>
    </xf>
    <xf numFmtId="43" fontId="5" fillId="0" borderId="0" xfId="1" applyFont="1" applyFill="1" applyBorder="1" applyAlignment="1">
      <alignment horizontal="center"/>
    </xf>
    <xf numFmtId="0" fontId="6" fillId="0" borderId="2" xfId="0" applyFont="1" applyBorder="1" applyAlignment="1">
      <alignment horizontal="justify" vertical="center" wrapText="1"/>
    </xf>
    <xf numFmtId="4" fontId="4" fillId="0" borderId="0" xfId="0" applyNumberFormat="1" applyFont="1" applyAlignment="1">
      <alignment horizontal="center"/>
    </xf>
    <xf numFmtId="164" fontId="5" fillId="0" borderId="0" xfId="0" applyNumberFormat="1" applyFont="1"/>
    <xf numFmtId="2" fontId="8" fillId="0" borderId="0" xfId="0" applyNumberFormat="1" applyFont="1" applyAlignment="1">
      <alignment horizontal="center"/>
    </xf>
    <xf numFmtId="0" fontId="7" fillId="0" borderId="2" xfId="0" applyFont="1" applyBorder="1" applyAlignment="1">
      <alignment horizontal="justify" vertical="center" wrapText="1"/>
    </xf>
    <xf numFmtId="3" fontId="7" fillId="0" borderId="2" xfId="0" applyNumberFormat="1" applyFont="1" applyBorder="1" applyAlignment="1">
      <alignment horizontal="center" vertical="center"/>
    </xf>
    <xf numFmtId="0" fontId="10" fillId="0" borderId="2" xfId="0" applyFont="1" applyBorder="1" applyAlignment="1">
      <alignment horizontal="justify" vertical="center" wrapText="1"/>
    </xf>
    <xf numFmtId="0" fontId="12" fillId="0" borderId="0" xfId="0" applyFont="1" applyAlignment="1">
      <alignment horizontal="right"/>
    </xf>
    <xf numFmtId="0" fontId="12" fillId="3" borderId="0" xfId="0" applyFont="1" applyFill="1"/>
    <xf numFmtId="0" fontId="12" fillId="0" borderId="0" xfId="0" applyFont="1"/>
    <xf numFmtId="0" fontId="12" fillId="0" borderId="0" xfId="0" applyFont="1" applyAlignment="1">
      <alignment horizontal="center" vertical="center"/>
    </xf>
    <xf numFmtId="0" fontId="2" fillId="0" borderId="0" xfId="0" applyFont="1"/>
    <xf numFmtId="0" fontId="3"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3" fontId="6" fillId="0" borderId="2" xfId="0" applyNumberFormat="1" applyFont="1" applyBorder="1" applyAlignment="1" applyProtection="1">
      <alignment horizontal="center" vertical="center"/>
      <protection locked="0"/>
    </xf>
    <xf numFmtId="0" fontId="6" fillId="0" borderId="2" xfId="0" applyFont="1" applyBorder="1" applyAlignment="1">
      <alignment vertical="center" wrapText="1"/>
    </xf>
    <xf numFmtId="0" fontId="14" fillId="0" borderId="2" xfId="0" applyFont="1" applyBorder="1" applyAlignment="1">
      <alignment vertical="center" wrapText="1"/>
    </xf>
    <xf numFmtId="164" fontId="8" fillId="0" borderId="0" xfId="0" applyNumberFormat="1" applyFont="1" applyAlignment="1">
      <alignment horizont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5" xfId="0"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cellXfs>
  <cellStyles count="2">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63496-5097-488A-A3F2-34AC3AC59555}">
  <dimension ref="A1:P36"/>
  <sheetViews>
    <sheetView tabSelected="1" workbookViewId="0">
      <selection activeCell="E2" sqref="E2:F2"/>
    </sheetView>
  </sheetViews>
  <sheetFormatPr defaultColWidth="9.109375" defaultRowHeight="14.4" x14ac:dyDescent="0.3"/>
  <cols>
    <col min="1" max="1" width="9.109375" style="23"/>
    <col min="2" max="2" width="59.44140625" style="23" customWidth="1"/>
    <col min="3" max="3" width="11.6640625" style="23" customWidth="1"/>
    <col min="4" max="4" width="22.6640625" style="23" customWidth="1"/>
    <col min="5" max="5" width="21.33203125" style="23" customWidth="1"/>
    <col min="6" max="6" width="24.6640625" style="23" customWidth="1"/>
    <col min="7" max="7" width="4.109375" style="2" customWidth="1"/>
    <col min="8" max="8" width="13.33203125" style="2" customWidth="1"/>
    <col min="9" max="9" width="8.88671875" style="3" customWidth="1"/>
    <col min="10" max="10" width="12.5546875" style="4" customWidth="1"/>
    <col min="11" max="11" width="12.5546875" style="3" customWidth="1"/>
    <col min="12" max="12" width="14.44140625" style="3" customWidth="1"/>
    <col min="13" max="14" width="13.44140625" style="3" customWidth="1"/>
    <col min="15" max="15" width="14" style="2" customWidth="1"/>
    <col min="16" max="16" width="14.109375" style="5" customWidth="1"/>
    <col min="17" max="16384" width="9.109375" style="2"/>
  </cols>
  <sheetData>
    <row r="1" spans="1:6" ht="15.6" x14ac:dyDescent="0.3">
      <c r="A1" s="1"/>
      <c r="B1" s="1"/>
      <c r="C1" s="1"/>
      <c r="D1" s="1"/>
      <c r="E1" s="48" t="s">
        <v>37</v>
      </c>
      <c r="F1" s="48"/>
    </row>
    <row r="2" spans="1:6" ht="15.6" x14ac:dyDescent="0.3">
      <c r="A2" s="1"/>
      <c r="B2" s="1"/>
      <c r="C2" s="1"/>
      <c r="D2" s="1"/>
      <c r="E2" s="51" t="s">
        <v>39</v>
      </c>
      <c r="F2" s="51"/>
    </row>
    <row r="3" spans="1:6" ht="15.6" x14ac:dyDescent="0.3">
      <c r="A3" s="49" t="s">
        <v>0</v>
      </c>
      <c r="B3" s="49"/>
      <c r="C3" s="49"/>
      <c r="D3" s="49"/>
      <c r="E3" s="49"/>
      <c r="F3" s="49"/>
    </row>
    <row r="4" spans="1:6" ht="15.6" x14ac:dyDescent="0.3">
      <c r="A4" s="49" t="s">
        <v>1</v>
      </c>
      <c r="B4" s="49"/>
      <c r="C4" s="49"/>
      <c r="D4" s="49"/>
      <c r="E4" s="49"/>
      <c r="F4" s="49"/>
    </row>
    <row r="5" spans="1:6" ht="15.6" x14ac:dyDescent="0.3">
      <c r="A5" s="49" t="s">
        <v>36</v>
      </c>
      <c r="B5" s="49"/>
      <c r="C5" s="49"/>
      <c r="D5" s="49"/>
      <c r="E5" s="49"/>
      <c r="F5" s="49"/>
    </row>
    <row r="6" spans="1:6" ht="15.6" x14ac:dyDescent="0.3">
      <c r="A6" s="24"/>
      <c r="B6" s="24"/>
      <c r="C6" s="24"/>
      <c r="D6" s="24"/>
      <c r="E6" s="24"/>
      <c r="F6" s="24"/>
    </row>
    <row r="7" spans="1:6" ht="15.6" x14ac:dyDescent="0.3">
      <c r="A7" s="50" t="s">
        <v>2</v>
      </c>
      <c r="B7" s="50"/>
      <c r="C7" s="50"/>
      <c r="D7" s="50"/>
      <c r="E7" s="50"/>
      <c r="F7" s="50"/>
    </row>
    <row r="8" spans="1:6" x14ac:dyDescent="0.3">
      <c r="A8" s="41" t="s">
        <v>3</v>
      </c>
      <c r="B8" s="41" t="s">
        <v>4</v>
      </c>
      <c r="C8" s="40" t="s">
        <v>5</v>
      </c>
      <c r="D8" s="40" t="s">
        <v>6</v>
      </c>
      <c r="E8" s="40" t="s">
        <v>7</v>
      </c>
      <c r="F8" s="40" t="s">
        <v>8</v>
      </c>
    </row>
    <row r="9" spans="1:6" x14ac:dyDescent="0.3">
      <c r="A9" s="41"/>
      <c r="B9" s="41"/>
      <c r="C9" s="41"/>
      <c r="D9" s="41"/>
      <c r="E9" s="41"/>
      <c r="F9" s="41"/>
    </row>
    <row r="10" spans="1:6" x14ac:dyDescent="0.3">
      <c r="A10" s="41"/>
      <c r="B10" s="41"/>
      <c r="C10" s="41"/>
      <c r="D10" s="41"/>
      <c r="E10" s="41"/>
      <c r="F10" s="41"/>
    </row>
    <row r="11" spans="1:6" ht="15.6" x14ac:dyDescent="0.3">
      <c r="A11" s="25">
        <v>1</v>
      </c>
      <c r="B11" s="25">
        <v>2</v>
      </c>
      <c r="C11" s="25">
        <v>3</v>
      </c>
      <c r="D11" s="25">
        <v>4</v>
      </c>
      <c r="E11" s="25">
        <v>5</v>
      </c>
      <c r="F11" s="25">
        <v>6</v>
      </c>
    </row>
    <row r="12" spans="1:6" ht="15.6" x14ac:dyDescent="0.3">
      <c r="A12" s="42" t="s">
        <v>9</v>
      </c>
      <c r="B12" s="43"/>
      <c r="C12" s="43"/>
      <c r="D12" s="43"/>
      <c r="E12" s="43"/>
      <c r="F12" s="44"/>
    </row>
    <row r="13" spans="1:6" ht="15.6" x14ac:dyDescent="0.3">
      <c r="A13" s="25">
        <v>1</v>
      </c>
      <c r="B13" s="26" t="s">
        <v>10</v>
      </c>
      <c r="C13" s="25" t="s">
        <v>11</v>
      </c>
      <c r="D13" s="27">
        <v>1</v>
      </c>
      <c r="E13" s="6"/>
      <c r="F13" s="6">
        <f>ROUND(D13*E13,2)</f>
        <v>0</v>
      </c>
    </row>
    <row r="14" spans="1:6" ht="15.6" x14ac:dyDescent="0.3">
      <c r="A14" s="25">
        <v>2</v>
      </c>
      <c r="B14" s="26" t="s">
        <v>12</v>
      </c>
      <c r="C14" s="25" t="s">
        <v>11</v>
      </c>
      <c r="D14" s="27">
        <v>1</v>
      </c>
      <c r="E14" s="6"/>
      <c r="F14" s="6">
        <f>ROUND(D14*E14,2)</f>
        <v>0</v>
      </c>
    </row>
    <row r="15" spans="1:6" ht="15.6" x14ac:dyDescent="0.3">
      <c r="A15" s="7">
        <v>3</v>
      </c>
      <c r="B15" s="28" t="s">
        <v>13</v>
      </c>
      <c r="C15" s="7" t="s">
        <v>11</v>
      </c>
      <c r="D15" s="8">
        <v>1</v>
      </c>
      <c r="E15" s="6"/>
      <c r="F15" s="9">
        <f>ROUND(D15*E15,2)</f>
        <v>0</v>
      </c>
    </row>
    <row r="16" spans="1:6" ht="15.6" x14ac:dyDescent="0.3">
      <c r="A16" s="7">
        <v>4</v>
      </c>
      <c r="B16" s="29" t="s">
        <v>38</v>
      </c>
      <c r="C16" s="7" t="s">
        <v>11</v>
      </c>
      <c r="D16" s="8">
        <v>1</v>
      </c>
      <c r="E16" s="6"/>
      <c r="F16" s="9">
        <f>ROUND(D16*E16,2)</f>
        <v>0</v>
      </c>
    </row>
    <row r="17" spans="1:16" ht="15.6" x14ac:dyDescent="0.3">
      <c r="A17" s="7">
        <v>5</v>
      </c>
      <c r="B17" s="28" t="s">
        <v>14</v>
      </c>
      <c r="C17" s="7" t="s">
        <v>11</v>
      </c>
      <c r="D17" s="8">
        <v>1</v>
      </c>
      <c r="E17" s="6"/>
      <c r="F17" s="9">
        <f>ROUND(D17*E17,2)</f>
        <v>0</v>
      </c>
    </row>
    <row r="18" spans="1:16" ht="15.6" x14ac:dyDescent="0.3">
      <c r="A18" s="31" t="s">
        <v>15</v>
      </c>
      <c r="B18" s="32"/>
      <c r="C18" s="32"/>
      <c r="D18" s="32"/>
      <c r="E18" s="33"/>
      <c r="F18" s="10">
        <f>SUM(F13:F17)</f>
        <v>0</v>
      </c>
    </row>
    <row r="19" spans="1:16" ht="15.6" x14ac:dyDescent="0.3">
      <c r="A19" s="45" t="s">
        <v>16</v>
      </c>
      <c r="B19" s="46"/>
      <c r="C19" s="46"/>
      <c r="D19" s="46"/>
      <c r="E19" s="46"/>
      <c r="F19" s="47"/>
      <c r="I19" s="5"/>
      <c r="J19" s="11"/>
      <c r="K19" s="5"/>
      <c r="L19" s="5"/>
      <c r="M19" s="5"/>
      <c r="N19" s="5"/>
      <c r="O19" s="5"/>
    </row>
    <row r="20" spans="1:16" ht="171.6" x14ac:dyDescent="0.3">
      <c r="A20" s="7">
        <v>6</v>
      </c>
      <c r="B20" s="12" t="s">
        <v>17</v>
      </c>
      <c r="C20" s="7" t="s">
        <v>18</v>
      </c>
      <c r="D20" s="8">
        <v>5170</v>
      </c>
      <c r="E20" s="6"/>
      <c r="F20" s="9">
        <f t="shared" ref="F20:F23" si="0">ROUND(D20*E20,2)</f>
        <v>0</v>
      </c>
      <c r="I20" s="13"/>
      <c r="K20" s="4"/>
      <c r="L20" s="4"/>
      <c r="M20" s="4"/>
      <c r="N20" s="4"/>
      <c r="O20" s="14"/>
      <c r="P20" s="30"/>
    </row>
    <row r="21" spans="1:16" ht="140.4" x14ac:dyDescent="0.3">
      <c r="A21" s="7">
        <v>7</v>
      </c>
      <c r="B21" s="12" t="s">
        <v>19</v>
      </c>
      <c r="C21" s="7" t="s">
        <v>18</v>
      </c>
      <c r="D21" s="8">
        <v>1240</v>
      </c>
      <c r="E21" s="6"/>
      <c r="F21" s="9">
        <f t="shared" si="0"/>
        <v>0</v>
      </c>
      <c r="I21" s="13"/>
      <c r="O21" s="14"/>
      <c r="P21" s="15"/>
    </row>
    <row r="22" spans="1:16" ht="109.2" x14ac:dyDescent="0.3">
      <c r="A22" s="7">
        <v>8</v>
      </c>
      <c r="B22" s="16" t="s">
        <v>20</v>
      </c>
      <c r="C22" s="7" t="s">
        <v>21</v>
      </c>
      <c r="D22" s="17">
        <v>110</v>
      </c>
      <c r="E22" s="9"/>
      <c r="F22" s="9">
        <f t="shared" si="0"/>
        <v>0</v>
      </c>
    </row>
    <row r="23" spans="1:16" ht="124.8" x14ac:dyDescent="0.3">
      <c r="A23" s="7">
        <v>9</v>
      </c>
      <c r="B23" s="12" t="s">
        <v>22</v>
      </c>
      <c r="C23" s="7" t="s">
        <v>21</v>
      </c>
      <c r="D23" s="17">
        <v>45</v>
      </c>
      <c r="E23" s="6"/>
      <c r="F23" s="9">
        <f t="shared" si="0"/>
        <v>0</v>
      </c>
    </row>
    <row r="24" spans="1:16" ht="15.6" x14ac:dyDescent="0.3">
      <c r="A24" s="31" t="s">
        <v>23</v>
      </c>
      <c r="B24" s="32"/>
      <c r="C24" s="32"/>
      <c r="D24" s="32"/>
      <c r="E24" s="33"/>
      <c r="F24" s="10">
        <f>SUM(F20:F23)</f>
        <v>0</v>
      </c>
    </row>
    <row r="25" spans="1:16" ht="15.6" x14ac:dyDescent="0.3">
      <c r="A25" s="34" t="s">
        <v>24</v>
      </c>
      <c r="B25" s="35"/>
      <c r="C25" s="35"/>
      <c r="D25" s="35"/>
      <c r="E25" s="35"/>
      <c r="F25" s="36"/>
    </row>
    <row r="26" spans="1:16" ht="124.8" x14ac:dyDescent="0.3">
      <c r="A26" s="7">
        <v>10</v>
      </c>
      <c r="B26" s="12" t="s">
        <v>25</v>
      </c>
      <c r="C26" s="7" t="s">
        <v>18</v>
      </c>
      <c r="D26" s="8">
        <v>5910</v>
      </c>
      <c r="E26" s="6"/>
      <c r="F26" s="9">
        <f t="shared" ref="F26:F29" si="1">ROUND(D26*E26,2)</f>
        <v>0</v>
      </c>
    </row>
    <row r="27" spans="1:16" ht="109.2" x14ac:dyDescent="0.3">
      <c r="A27" s="7">
        <v>11</v>
      </c>
      <c r="B27" s="18" t="s">
        <v>26</v>
      </c>
      <c r="C27" s="7" t="s">
        <v>18</v>
      </c>
      <c r="D27" s="8">
        <v>1170</v>
      </c>
      <c r="E27" s="6"/>
      <c r="F27" s="9">
        <f t="shared" si="1"/>
        <v>0</v>
      </c>
    </row>
    <row r="28" spans="1:16" ht="140.4" x14ac:dyDescent="0.3">
      <c r="A28" s="7">
        <v>12</v>
      </c>
      <c r="B28" s="12" t="s">
        <v>27</v>
      </c>
      <c r="C28" s="7" t="s">
        <v>21</v>
      </c>
      <c r="D28" s="17">
        <v>53</v>
      </c>
      <c r="E28" s="6"/>
      <c r="F28" s="9">
        <f t="shared" si="1"/>
        <v>0</v>
      </c>
    </row>
    <row r="29" spans="1:16" ht="93.6" x14ac:dyDescent="0.3">
      <c r="A29" s="7">
        <v>13</v>
      </c>
      <c r="B29" s="12" t="s">
        <v>28</v>
      </c>
      <c r="C29" s="7" t="s">
        <v>21</v>
      </c>
      <c r="D29" s="17">
        <v>280</v>
      </c>
      <c r="E29" s="6"/>
      <c r="F29" s="9">
        <f t="shared" si="1"/>
        <v>0</v>
      </c>
    </row>
    <row r="30" spans="1:16" ht="15.6" x14ac:dyDescent="0.3">
      <c r="A30" s="31" t="s">
        <v>29</v>
      </c>
      <c r="B30" s="32"/>
      <c r="C30" s="32"/>
      <c r="D30" s="32"/>
      <c r="E30" s="33"/>
      <c r="F30" s="10">
        <f>SUM(F26:F29)</f>
        <v>0</v>
      </c>
    </row>
    <row r="31" spans="1:16" ht="15.6" x14ac:dyDescent="0.3">
      <c r="A31" s="34" t="s">
        <v>30</v>
      </c>
      <c r="B31" s="35"/>
      <c r="C31" s="35"/>
      <c r="D31" s="35"/>
      <c r="E31" s="35"/>
      <c r="F31" s="36"/>
    </row>
    <row r="32" spans="1:16" ht="124.8" x14ac:dyDescent="0.3">
      <c r="A32" s="7">
        <v>14</v>
      </c>
      <c r="B32" s="16" t="s">
        <v>31</v>
      </c>
      <c r="C32" s="7" t="s">
        <v>21</v>
      </c>
      <c r="D32" s="8">
        <v>6</v>
      </c>
      <c r="E32" s="6"/>
      <c r="F32" s="9">
        <f>ROUND(D32*E32,2)</f>
        <v>0</v>
      </c>
    </row>
    <row r="33" spans="1:6" ht="15.6" x14ac:dyDescent="0.3">
      <c r="A33" s="31" t="s">
        <v>32</v>
      </c>
      <c r="B33" s="32"/>
      <c r="C33" s="32"/>
      <c r="D33" s="32"/>
      <c r="E33" s="33"/>
      <c r="F33" s="10">
        <f>F32</f>
        <v>0</v>
      </c>
    </row>
    <row r="34" spans="1:6" ht="15.6" x14ac:dyDescent="0.3">
      <c r="A34" s="37" t="s">
        <v>33</v>
      </c>
      <c r="B34" s="38"/>
      <c r="C34" s="38"/>
      <c r="D34" s="38"/>
      <c r="E34" s="39"/>
      <c r="F34" s="10">
        <f>F33+F30+F24+F18</f>
        <v>0</v>
      </c>
    </row>
    <row r="35" spans="1:6" x14ac:dyDescent="0.3">
      <c r="A35" s="19" t="s">
        <v>34</v>
      </c>
      <c r="B35" s="20" t="s">
        <v>35</v>
      </c>
      <c r="C35" s="21"/>
      <c r="D35" s="21"/>
      <c r="E35" s="22"/>
      <c r="F35" s="22"/>
    </row>
    <row r="36" spans="1:6" x14ac:dyDescent="0.3">
      <c r="A36" s="21"/>
      <c r="B36" s="21"/>
      <c r="C36" s="21"/>
      <c r="D36" s="21"/>
      <c r="E36" s="22"/>
      <c r="F36" s="22"/>
    </row>
  </sheetData>
  <mergeCells count="21">
    <mergeCell ref="E1:F1"/>
    <mergeCell ref="A3:F3"/>
    <mergeCell ref="A4:F4"/>
    <mergeCell ref="A5:F5"/>
    <mergeCell ref="A7:F7"/>
    <mergeCell ref="E2:F2"/>
    <mergeCell ref="A30:E30"/>
    <mergeCell ref="A31:F31"/>
    <mergeCell ref="A33:E33"/>
    <mergeCell ref="A34:E34"/>
    <mergeCell ref="F8:F10"/>
    <mergeCell ref="A12:F12"/>
    <mergeCell ref="A18:E18"/>
    <mergeCell ref="A19:F19"/>
    <mergeCell ref="A24:E24"/>
    <mergeCell ref="A25:F25"/>
    <mergeCell ref="A8:A10"/>
    <mergeCell ref="B8:B10"/>
    <mergeCell ref="C8:C10"/>
    <mergeCell ref="D8:D10"/>
    <mergeCell ref="E8: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Aurimas Rutkauskas</dc:creator>
  <cp:lastModifiedBy>Ilona Brogienė</cp:lastModifiedBy>
  <dcterms:created xsi:type="dcterms:W3CDTF">2026-01-27T14:20:16Z</dcterms:created>
  <dcterms:modified xsi:type="dcterms:W3CDTF">2026-03-13T08:10:23Z</dcterms:modified>
</cp:coreProperties>
</file>